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сводный" sheetId="1" r:id="rId1"/>
    <sheet name="тпт" sheetId="2" r:id="rId2"/>
    <sheet name="полоса" sheetId="3" r:id="rId3"/>
    <sheet name="узлы" sheetId="4" r:id="rId4"/>
    <sheet name="лабиринт" sheetId="5" r:id="rId5"/>
    <sheet name="скаландрон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<sst xmlns="http://schemas.openxmlformats.org/spreadsheetml/2006/main" count="319" uniqueCount="116">
  <si>
    <t>1 возрастная группа</t>
  </si>
  <si>
    <t>Сводно-итоговый протокол</t>
  </si>
  <si>
    <t>14 декабря 2008 года</t>
  </si>
  <si>
    <t>Лицей 384 Кировского района С-Пб</t>
  </si>
  <si>
    <t>№ п/п</t>
  </si>
  <si>
    <t>ОУ</t>
  </si>
  <si>
    <t>Район</t>
  </si>
  <si>
    <t>Время финиша</t>
  </si>
  <si>
    <t>Время старта</t>
  </si>
  <si>
    <t>"Туристкая полоса препятствий"</t>
  </si>
  <si>
    <t>"Полоса препятствий"</t>
  </si>
  <si>
    <t>"Ориентирование в лабиринте"</t>
  </si>
  <si>
    <t>"Узлы"</t>
  </si>
  <si>
    <t>командный результат</t>
  </si>
  <si>
    <t>Общее время на дистанции</t>
  </si>
  <si>
    <t>Место</t>
  </si>
  <si>
    <t>5-6</t>
  </si>
  <si>
    <t>20 в/к</t>
  </si>
  <si>
    <t>10-11</t>
  </si>
  <si>
    <t>Главный судья соревнований _____________________/Клюйков С.Е./</t>
  </si>
  <si>
    <t xml:space="preserve">Главный секретарь соревнований ___________________/Каширин А.Ю./ </t>
  </si>
  <si>
    <t>Лицей 384</t>
  </si>
  <si>
    <t>Кировский</t>
  </si>
  <si>
    <t>332-1</t>
  </si>
  <si>
    <t>Невский</t>
  </si>
  <si>
    <t>332-2 в/к</t>
  </si>
  <si>
    <t>4 в/к</t>
  </si>
  <si>
    <t>3 в/к</t>
  </si>
  <si>
    <t>13 в/к</t>
  </si>
  <si>
    <t>312-1</t>
  </si>
  <si>
    <t>Фрунзенский</t>
  </si>
  <si>
    <t>312-2</t>
  </si>
  <si>
    <t>140-1</t>
  </si>
  <si>
    <t>Красногвардейский</t>
  </si>
  <si>
    <t>140-2</t>
  </si>
  <si>
    <t>Приморский</t>
  </si>
  <si>
    <t>Город мастеров</t>
  </si>
  <si>
    <t>Петродворцовый</t>
  </si>
  <si>
    <t>140-3</t>
  </si>
  <si>
    <t>Калининский</t>
  </si>
  <si>
    <t>ДЮТ</t>
  </si>
  <si>
    <t>Выборгский</t>
  </si>
  <si>
    <t xml:space="preserve">Сумма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</si>
  <si>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</si>
  <si>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</si>
  <si>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</si>
  <si>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</si>
  <si>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</si>
  <si>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</si>
  <si>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</si>
  <si>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</si>
  <si>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</si>
  <si>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</si>
  <si>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</si>
  <si>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</si>
  <si>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</si>
  <si>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</si>
  <si>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15-16</t>
  </si>
  <si>
    <t>17</t>
  </si>
  <si>
    <t>5 в/к</t>
  </si>
  <si>
    <t>VI городские командные  соревнования "Туристское многоборье" в рамках городских комплексных соревнований «Школа безопасности»</t>
  </si>
  <si>
    <t>24 января 2010 года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</si>
  <si>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</si>
  <si>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</si>
  <si>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</si>
  <si>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</si>
  <si>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</si>
  <si>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 xml:space="preserve">бревно 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</si>
  <si>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</si>
  <si>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</si>
  <si>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</si>
  <si>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</si>
  <si>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</si>
  <si>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</si>
  <si>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снятие</t>
  </si>
  <si>
    <t>Судья этапа _____________________/Каширин А.Ю./</t>
  </si>
  <si>
    <t>Секретарь ______________________/Лазарева Е.Н./</t>
  </si>
  <si>
    <t>VI городские командные  соревнования "Туристское многоборье"                                                                                 в рамках городских комплексных соревнований «Школа безопасности»</t>
  </si>
  <si>
    <t>24 февраля 2010 года</t>
  </si>
  <si>
    <t>носилки</t>
  </si>
  <si>
    <t>гать</t>
  </si>
  <si>
    <t>вигвам</t>
  </si>
  <si>
    <t xml:space="preserve">знаки </t>
  </si>
  <si>
    <t>путанка</t>
  </si>
  <si>
    <t>узкий лаз</t>
  </si>
  <si>
    <t>топография следы</t>
  </si>
  <si>
    <t>Старший судья вида _____________________/Гичко В.М./</t>
  </si>
  <si>
    <t>Секретарь вида _____________________/Лапенков С.Ю./</t>
  </si>
  <si>
    <t>«восьмерка»</t>
  </si>
  <si>
    <t>встречный</t>
  </si>
  <si>
    <t>«проводник»*</t>
  </si>
  <si>
    <t>прямой*</t>
  </si>
  <si>
    <t>схватывающий («прусик»)</t>
  </si>
  <si>
    <t>«стремя»</t>
  </si>
  <si>
    <t>«штык»</t>
  </si>
  <si>
    <t>«серединный  проводник» («австрийский проводник»)</t>
  </si>
  <si>
    <t>«удавка»*</t>
  </si>
  <si>
    <t>«булинь» * («беседочный»)</t>
  </si>
  <si>
    <t>«двойной проводник» («заячьи  уши»)</t>
  </si>
  <si>
    <t>Время</t>
  </si>
  <si>
    <t>кол-во узлов</t>
  </si>
  <si>
    <t>время</t>
  </si>
  <si>
    <t>Старший судья вида _____________________/Козлов Д.Ю./</t>
  </si>
  <si>
    <t>Секретарь вида _____________________/Козлова И.А./</t>
  </si>
  <si>
    <t>Время на дистанции</t>
  </si>
  <si>
    <t>Участники</t>
  </si>
  <si>
    <t>Старший судья вида _____________________/Филиппов А.Е./</t>
  </si>
  <si>
    <t>Секретарь вида _____________________/Мещеряков Д.П./</t>
  </si>
  <si>
    <t>VI городские командные  соревнования "Туристское многоборье"                                                                                                                                                                                                           в рамках городских комплексных соревнований «Школа безопасности»</t>
  </si>
  <si>
    <t>"Скалодром"</t>
  </si>
  <si>
    <t>штрафы на участнике</t>
  </si>
  <si>
    <t>спуск на восьмерке</t>
  </si>
  <si>
    <t>спуск без восьмерки</t>
  </si>
  <si>
    <t>Старший судья вида _____________________/Капытин А.Ю./</t>
  </si>
  <si>
    <t>Секретарь вида _____________________/Эебердиев С.А./</t>
  </si>
  <si>
    <t xml:space="preserve">VI городские командные  соревнования "Туристское многоборье"                                                                                                                                                                                                           в рамках городских комплексных соревнований «Школа безопасности»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</si>
</sst>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90;&#1091;&#1088;&#1080;&#1079;&#1084;%20&#1089;&#1074;&#1086;&#1076;&#1085;&#1099;&#1081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этапа (2)"/>
      <sheetName val="Лист4"/>
      <sheetName val="раббочий"/>
      <sheetName val="сводный тпт"/>
      <sheetName val="перевод штрафов"/>
      <sheetName val="сводный лабиринт"/>
      <sheetName val="сводный полоса"/>
      <sheetName val="узлы"/>
      <sheetName val="Лист2"/>
      <sheetName val="Лист1"/>
      <sheetName val="Лист3"/>
      <sheetName val="протокол этапа"/>
      <sheetName val="сводный сводный "/>
      <sheetName val="скаландрон"/>
    </sheetNames>
    <sheetDataSet>
      <sheetData sheetId="3">
        <row r="8">
          <cell r="B8" t="str">
            <v>Лицей 384</v>
          </cell>
          <cell r="C8" t="str">
            <v>Кировский</v>
          </cell>
          <cell r="R8">
            <v>3</v>
          </cell>
        </row>
        <row r="9">
          <cell r="B9" t="str">
            <v>332-1</v>
          </cell>
          <cell r="C9" t="str">
            <v>Невский</v>
          </cell>
          <cell r="R9">
            <v>1</v>
          </cell>
        </row>
        <row r="10">
          <cell r="B10" t="str">
            <v>332-2 в/к</v>
          </cell>
          <cell r="C10" t="str">
            <v>Невский</v>
          </cell>
          <cell r="R10" t="str">
            <v>4 в/к</v>
          </cell>
        </row>
        <row r="11">
          <cell r="B11">
            <v>339</v>
          </cell>
          <cell r="C11" t="str">
            <v>Невский</v>
          </cell>
          <cell r="R11">
            <v>15</v>
          </cell>
        </row>
        <row r="12">
          <cell r="B12" t="str">
            <v>312-1</v>
          </cell>
          <cell r="C12" t="str">
            <v>Фрунзенский</v>
          </cell>
          <cell r="R12">
            <v>9</v>
          </cell>
        </row>
        <row r="13">
          <cell r="B13" t="str">
            <v>312-2</v>
          </cell>
          <cell r="C13" t="str">
            <v>Фрунзенский</v>
          </cell>
          <cell r="R13">
            <v>16</v>
          </cell>
        </row>
        <row r="14">
          <cell r="B14">
            <v>313</v>
          </cell>
          <cell r="C14" t="str">
            <v>Фрунзенский</v>
          </cell>
          <cell r="R14">
            <v>17</v>
          </cell>
        </row>
        <row r="15">
          <cell r="B15">
            <v>305</v>
          </cell>
          <cell r="C15" t="str">
            <v>Фрунзенский</v>
          </cell>
          <cell r="R15">
            <v>7</v>
          </cell>
        </row>
        <row r="16">
          <cell r="B16" t="str">
            <v>140-1</v>
          </cell>
          <cell r="C16" t="str">
            <v>Красногвардейский</v>
          </cell>
          <cell r="R16">
            <v>12</v>
          </cell>
        </row>
        <row r="17">
          <cell r="B17" t="str">
            <v>140-2</v>
          </cell>
          <cell r="C17" t="str">
            <v>Красногвардейский</v>
          </cell>
          <cell r="R17">
            <v>14</v>
          </cell>
        </row>
        <row r="18">
          <cell r="B18">
            <v>44</v>
          </cell>
          <cell r="C18" t="str">
            <v>Приморский</v>
          </cell>
          <cell r="R18">
            <v>5</v>
          </cell>
        </row>
        <row r="19">
          <cell r="B19" t="str">
            <v>Город мастеров</v>
          </cell>
          <cell r="C19" t="str">
            <v>Петродворцовый</v>
          </cell>
          <cell r="R19">
            <v>11</v>
          </cell>
        </row>
        <row r="20">
          <cell r="B20" t="str">
            <v>140-3</v>
          </cell>
          <cell r="C20" t="str">
            <v>Красногвардейский</v>
          </cell>
          <cell r="R20">
            <v>13</v>
          </cell>
        </row>
        <row r="21">
          <cell r="B21">
            <v>72</v>
          </cell>
          <cell r="C21" t="str">
            <v>Калининский</v>
          </cell>
          <cell r="R21">
            <v>8</v>
          </cell>
        </row>
        <row r="22">
          <cell r="B22" t="str">
            <v>ДЮТ</v>
          </cell>
          <cell r="C22" t="str">
            <v>Выборгский</v>
          </cell>
          <cell r="R22">
            <v>6</v>
          </cell>
        </row>
        <row r="23">
          <cell r="B23">
            <v>344</v>
          </cell>
          <cell r="C23" t="str">
            <v>Невский</v>
          </cell>
          <cell r="R23">
            <v>4</v>
          </cell>
        </row>
        <row r="24">
          <cell r="B24">
            <v>532</v>
          </cell>
          <cell r="C24" t="str">
            <v>Красногвардейский</v>
          </cell>
          <cell r="R24">
            <v>2</v>
          </cell>
        </row>
        <row r="25">
          <cell r="B25">
            <v>40</v>
          </cell>
          <cell r="C25" t="str">
            <v>Приморский</v>
          </cell>
          <cell r="R25">
            <v>10</v>
          </cell>
        </row>
      </sheetData>
      <sheetData sheetId="5">
        <row r="10">
          <cell r="N10">
            <v>3</v>
          </cell>
        </row>
        <row r="11">
          <cell r="N11" t="str">
            <v>4 в/к</v>
          </cell>
        </row>
        <row r="13">
          <cell r="N13">
            <v>14</v>
          </cell>
        </row>
        <row r="14">
          <cell r="N14">
            <v>17</v>
          </cell>
        </row>
        <row r="15">
          <cell r="N15">
            <v>16</v>
          </cell>
        </row>
        <row r="17">
          <cell r="N17">
            <v>4</v>
          </cell>
        </row>
        <row r="18">
          <cell r="N18">
            <v>8</v>
          </cell>
        </row>
        <row r="19">
          <cell r="N19">
            <v>12</v>
          </cell>
        </row>
        <row r="20">
          <cell r="N20">
            <v>13</v>
          </cell>
        </row>
        <row r="21">
          <cell r="N21">
            <v>15</v>
          </cell>
        </row>
        <row r="22">
          <cell r="N22">
            <v>9</v>
          </cell>
        </row>
        <row r="24">
          <cell r="N24">
            <v>1</v>
          </cell>
        </row>
        <row r="25">
          <cell r="N25">
            <v>7</v>
          </cell>
        </row>
        <row r="26">
          <cell r="N26">
            <v>2</v>
          </cell>
        </row>
      </sheetData>
      <sheetData sheetId="6">
        <row r="8">
          <cell r="S8">
            <v>2</v>
          </cell>
        </row>
        <row r="9">
          <cell r="S9">
            <v>1</v>
          </cell>
        </row>
        <row r="10">
          <cell r="S10" t="str">
            <v>3 в/к</v>
          </cell>
        </row>
        <row r="11">
          <cell r="S11">
            <v>17</v>
          </cell>
        </row>
        <row r="12">
          <cell r="S12">
            <v>5</v>
          </cell>
        </row>
        <row r="13">
          <cell r="S13">
            <v>13</v>
          </cell>
        </row>
        <row r="14">
          <cell r="S14">
            <v>12</v>
          </cell>
        </row>
        <row r="15">
          <cell r="S15">
            <v>10</v>
          </cell>
        </row>
        <row r="16">
          <cell r="S16">
            <v>4</v>
          </cell>
        </row>
        <row r="17">
          <cell r="S17">
            <v>9</v>
          </cell>
        </row>
        <row r="18">
          <cell r="S18">
            <v>7</v>
          </cell>
        </row>
        <row r="19">
          <cell r="S19">
            <v>14</v>
          </cell>
        </row>
        <row r="20">
          <cell r="S20">
            <v>15</v>
          </cell>
        </row>
        <row r="21">
          <cell r="S21">
            <v>16</v>
          </cell>
        </row>
        <row r="22">
          <cell r="S22">
            <v>8</v>
          </cell>
        </row>
        <row r="23">
          <cell r="S23">
            <v>11</v>
          </cell>
        </row>
        <row r="24">
          <cell r="S24">
            <v>6</v>
          </cell>
        </row>
        <row r="25">
          <cell r="S25">
            <v>3</v>
          </cell>
        </row>
      </sheetData>
      <sheetData sheetId="7">
        <row r="8">
          <cell r="V8">
            <v>1</v>
          </cell>
        </row>
        <row r="9">
          <cell r="V9">
            <v>3</v>
          </cell>
        </row>
        <row r="10">
          <cell r="V10" t="str">
            <v>13 в/к</v>
          </cell>
        </row>
        <row r="11">
          <cell r="V11">
            <v>15</v>
          </cell>
        </row>
        <row r="12">
          <cell r="V12">
            <v>8</v>
          </cell>
        </row>
        <row r="13">
          <cell r="V13">
            <v>16</v>
          </cell>
        </row>
        <row r="14">
          <cell r="V14">
            <v>9</v>
          </cell>
        </row>
        <row r="15">
          <cell r="V15">
            <v>14</v>
          </cell>
        </row>
        <row r="16">
          <cell r="V16">
            <v>13</v>
          </cell>
        </row>
        <row r="17">
          <cell r="V17">
            <v>11</v>
          </cell>
        </row>
        <row r="18">
          <cell r="V18">
            <v>5</v>
          </cell>
        </row>
        <row r="19">
          <cell r="V19">
            <v>17</v>
          </cell>
        </row>
        <row r="20">
          <cell r="V20">
            <v>12</v>
          </cell>
        </row>
        <row r="21">
          <cell r="V21">
            <v>10</v>
          </cell>
        </row>
        <row r="22">
          <cell r="V22">
            <v>6</v>
          </cell>
        </row>
        <row r="23">
          <cell r="V23">
            <v>2</v>
          </cell>
        </row>
        <row r="24">
          <cell r="V24">
            <v>7</v>
          </cell>
        </row>
        <row r="25">
          <cell r="V2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Q10" sqref="Q10"/>
    </sheetView>
  </sheetViews>
  <sheetFormatPr defaultColWidth="9.00390625" defaultRowHeight="12.75"/>
  <cols>
    <col min="1" max="1" width="3.625" style="12" customWidth="1"/>
    <col min="2" max="2" width="14.875" style="12" bestFit="1" customWidth="1"/>
    <col min="3" max="3" width="20.375" style="12" customWidth="1"/>
    <col min="4" max="5" width="9.125" style="12" hidden="1" customWidth="1"/>
    <col min="6" max="6" width="12.875" style="12" customWidth="1"/>
    <col min="7" max="7" width="13.875" style="12" customWidth="1"/>
    <col min="8" max="8" width="12.25390625" style="12" customWidth="1"/>
    <col min="9" max="9" width="9.125" style="12" customWidth="1"/>
    <col min="10" max="11" width="9.125" style="12" hidden="1" customWidth="1"/>
    <col min="12" max="12" width="7.375" style="12" customWidth="1"/>
    <col min="13" max="13" width="9.125" style="12" hidden="1" customWidth="1"/>
    <col min="14" max="14" width="7.25390625" style="12" customWidth="1"/>
    <col min="15" max="16384" width="9.125" style="12" customWidth="1"/>
  </cols>
  <sheetData>
    <row r="1" spans="1:14" ht="38.2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.75" customHeight="1">
      <c r="A6" s="42" t="s">
        <v>2</v>
      </c>
      <c r="B6" s="42"/>
      <c r="C6" s="42"/>
      <c r="D6" s="42"/>
      <c r="E6" s="11"/>
      <c r="F6" s="11"/>
      <c r="G6" s="46" t="s">
        <v>3</v>
      </c>
      <c r="H6" s="46"/>
      <c r="I6" s="46"/>
      <c r="J6" s="46"/>
      <c r="K6" s="46"/>
      <c r="L6" s="46"/>
      <c r="M6" s="46"/>
      <c r="N6" s="46"/>
    </row>
    <row r="7" spans="1:14" ht="15.75">
      <c r="A7" s="43" t="s">
        <v>4</v>
      </c>
      <c r="B7" s="43" t="s">
        <v>5</v>
      </c>
      <c r="C7" s="44" t="s">
        <v>6</v>
      </c>
      <c r="D7" s="43" t="s">
        <v>7</v>
      </c>
      <c r="E7" s="43" t="s">
        <v>8</v>
      </c>
      <c r="F7" s="43" t="s">
        <v>9</v>
      </c>
      <c r="G7" s="43" t="s">
        <v>10</v>
      </c>
      <c r="H7" s="47" t="s">
        <v>11</v>
      </c>
      <c r="I7" s="43" t="s">
        <v>12</v>
      </c>
      <c r="J7" s="15"/>
      <c r="K7" s="16"/>
      <c r="L7" s="44" t="s">
        <v>42</v>
      </c>
      <c r="M7" s="43" t="s">
        <v>14</v>
      </c>
      <c r="N7" s="47" t="s">
        <v>15</v>
      </c>
    </row>
    <row r="8" spans="1:14" ht="30.75" customHeight="1">
      <c r="A8" s="43"/>
      <c r="B8" s="43"/>
      <c r="C8" s="45"/>
      <c r="D8" s="43"/>
      <c r="E8" s="43"/>
      <c r="F8" s="43"/>
      <c r="G8" s="43"/>
      <c r="H8" s="47"/>
      <c r="I8" s="43"/>
      <c r="J8" s="17">
        <v>5</v>
      </c>
      <c r="K8" s="9">
        <v>6</v>
      </c>
      <c r="L8" s="45"/>
      <c r="M8" s="43"/>
      <c r="N8" s="47"/>
    </row>
    <row r="9" spans="1:14" ht="31.5" customHeight="1">
      <c r="A9" s="9">
        <v>1</v>
      </c>
      <c r="B9" s="9" t="str">
        <f>'[1]сводный тпт'!B9</f>
        <v>332-1</v>
      </c>
      <c r="C9" s="9" t="str">
        <f>'[1]сводный тпт'!C9</f>
        <v>Невский</v>
      </c>
      <c r="D9" s="18"/>
      <c r="E9" s="18"/>
      <c r="F9" s="9">
        <f>'[1]сводный тпт'!R9</f>
        <v>1</v>
      </c>
      <c r="G9" s="9">
        <f>'[1]сводный полоса'!S9</f>
        <v>1</v>
      </c>
      <c r="H9" s="14">
        <f>'[1]сводный лабиринт'!N10</f>
        <v>3</v>
      </c>
      <c r="I9" s="9">
        <f>'[1]узлы'!V9</f>
        <v>3</v>
      </c>
      <c r="J9" s="9"/>
      <c r="K9" s="9"/>
      <c r="L9" s="9">
        <f>SUM(F9:K9)</f>
        <v>8</v>
      </c>
      <c r="M9" s="18"/>
      <c r="N9" s="14" t="s">
        <v>43</v>
      </c>
    </row>
    <row r="10" spans="1:14" ht="31.5" customHeight="1">
      <c r="A10" s="9">
        <v>2</v>
      </c>
      <c r="B10" s="9" t="str">
        <f>'[1]сводный тпт'!B8</f>
        <v>Лицей 384</v>
      </c>
      <c r="C10" s="9" t="str">
        <f>'[1]сводный тпт'!C8</f>
        <v>Кировский</v>
      </c>
      <c r="D10" s="18"/>
      <c r="E10" s="18"/>
      <c r="F10" s="9">
        <f>'[1]сводный тпт'!R8</f>
        <v>3</v>
      </c>
      <c r="G10" s="9">
        <f>'[1]сводный полоса'!S8</f>
        <v>2</v>
      </c>
      <c r="H10" s="14" t="s">
        <v>16</v>
      </c>
      <c r="I10" s="9">
        <f>'[1]узлы'!V8</f>
        <v>1</v>
      </c>
      <c r="J10" s="9"/>
      <c r="K10" s="9"/>
      <c r="L10" s="9">
        <v>11.5</v>
      </c>
      <c r="M10" s="18"/>
      <c r="N10" s="14" t="s">
        <v>44</v>
      </c>
    </row>
    <row r="11" spans="1:14" ht="31.5" customHeight="1">
      <c r="A11" s="9">
        <v>3</v>
      </c>
      <c r="B11" s="9">
        <f>'[1]сводный тпт'!B23</f>
        <v>344</v>
      </c>
      <c r="C11" s="9" t="str">
        <f>'[1]сводный тпт'!C23</f>
        <v>Невский</v>
      </c>
      <c r="D11" s="18"/>
      <c r="E11" s="18"/>
      <c r="F11" s="9">
        <f>'[1]сводный тпт'!R23</f>
        <v>4</v>
      </c>
      <c r="G11" s="9">
        <f>'[1]сводный полоса'!S23</f>
        <v>11</v>
      </c>
      <c r="H11" s="14">
        <f>'[1]сводный лабиринт'!N24</f>
        <v>1</v>
      </c>
      <c r="I11" s="9">
        <f>'[1]узлы'!V23</f>
        <v>2</v>
      </c>
      <c r="J11" s="9"/>
      <c r="K11" s="9"/>
      <c r="L11" s="9">
        <f>SUM(F11:K11)</f>
        <v>18</v>
      </c>
      <c r="M11" s="18"/>
      <c r="N11" s="14" t="s">
        <v>45</v>
      </c>
    </row>
    <row r="12" spans="1:14" ht="31.5" customHeight="1">
      <c r="A12" s="9">
        <v>4</v>
      </c>
      <c r="B12" s="9">
        <f>'[1]сводный тпт'!B25</f>
        <v>40</v>
      </c>
      <c r="C12" s="9" t="str">
        <f>'[1]сводный тпт'!C25</f>
        <v>Приморский</v>
      </c>
      <c r="D12" s="18"/>
      <c r="E12" s="18"/>
      <c r="F12" s="9">
        <f>'[1]сводный тпт'!R25</f>
        <v>10</v>
      </c>
      <c r="G12" s="9">
        <f>'[1]сводный полоса'!S25</f>
        <v>3</v>
      </c>
      <c r="H12" s="14">
        <f>'[1]сводный лабиринт'!N26</f>
        <v>2</v>
      </c>
      <c r="I12" s="9">
        <f>'[1]узлы'!V25</f>
        <v>4</v>
      </c>
      <c r="J12" s="9"/>
      <c r="K12" s="9"/>
      <c r="L12" s="9">
        <f>SUM(F12:K12)</f>
        <v>19</v>
      </c>
      <c r="M12" s="18"/>
      <c r="N12" s="14" t="s">
        <v>46</v>
      </c>
    </row>
    <row r="13" spans="1:14" ht="31.5" customHeight="1">
      <c r="A13" s="9">
        <v>5</v>
      </c>
      <c r="B13" s="9" t="str">
        <f>'[1]сводный тпт'!B10</f>
        <v>332-2 в/к</v>
      </c>
      <c r="C13" s="9" t="str">
        <f>'[1]сводный тпт'!C10</f>
        <v>Невский</v>
      </c>
      <c r="D13" s="18"/>
      <c r="E13" s="18"/>
      <c r="F13" s="9" t="str">
        <f>'[1]сводный тпт'!R10</f>
        <v>4 в/к</v>
      </c>
      <c r="G13" s="9" t="str">
        <f>'[1]сводный полоса'!S10</f>
        <v>3 в/к</v>
      </c>
      <c r="H13" s="14" t="str">
        <f>'[1]сводный лабиринт'!N11</f>
        <v>4 в/к</v>
      </c>
      <c r="I13" s="9" t="str">
        <f>'[1]узлы'!V10</f>
        <v>13 в/к</v>
      </c>
      <c r="J13" s="9"/>
      <c r="K13" s="9"/>
      <c r="L13" s="9" t="s">
        <v>17</v>
      </c>
      <c r="M13" s="18"/>
      <c r="N13" s="14" t="s">
        <v>59</v>
      </c>
    </row>
    <row r="14" spans="1:14" ht="31.5" customHeight="1">
      <c r="A14" s="9">
        <v>6</v>
      </c>
      <c r="B14" s="9">
        <f>'[1]сводный тпт'!B24</f>
        <v>532</v>
      </c>
      <c r="C14" s="9" t="str">
        <f>'[1]сводный тпт'!C24</f>
        <v>Красногвардейский</v>
      </c>
      <c r="D14" s="18"/>
      <c r="E14" s="18"/>
      <c r="F14" s="9">
        <f>'[1]сводный тпт'!R24</f>
        <v>2</v>
      </c>
      <c r="G14" s="9">
        <f>'[1]сводный полоса'!S24</f>
        <v>6</v>
      </c>
      <c r="H14" s="14">
        <f>'[1]сводный лабиринт'!N25</f>
        <v>7</v>
      </c>
      <c r="I14" s="9">
        <f>'[1]узлы'!V24</f>
        <v>7</v>
      </c>
      <c r="J14" s="9"/>
      <c r="K14" s="9"/>
      <c r="L14" s="9">
        <f>SUM(F14:K14)</f>
        <v>22</v>
      </c>
      <c r="M14" s="18"/>
      <c r="N14" s="14" t="s">
        <v>47</v>
      </c>
    </row>
    <row r="15" spans="1:14" ht="31.5" customHeight="1">
      <c r="A15" s="9">
        <v>7</v>
      </c>
      <c r="B15" s="9">
        <f>'[1]сводный тпт'!B18</f>
        <v>44</v>
      </c>
      <c r="C15" s="9" t="str">
        <f>'[1]сводный тпт'!C18</f>
        <v>Приморский</v>
      </c>
      <c r="D15" s="18"/>
      <c r="E15" s="18"/>
      <c r="F15" s="9">
        <f>'[1]сводный тпт'!R18</f>
        <v>5</v>
      </c>
      <c r="G15" s="9">
        <f>'[1]сводный полоса'!S18</f>
        <v>7</v>
      </c>
      <c r="H15" s="14">
        <f>'[1]сводный лабиринт'!N19</f>
        <v>12</v>
      </c>
      <c r="I15" s="9">
        <f>'[1]узлы'!V18</f>
        <v>5</v>
      </c>
      <c r="J15" s="9"/>
      <c r="K15" s="9"/>
      <c r="L15" s="9">
        <f>SUM(F15:K15)</f>
        <v>29</v>
      </c>
      <c r="M15" s="18"/>
      <c r="N15" s="14" t="s">
        <v>48</v>
      </c>
    </row>
    <row r="16" spans="1:14" ht="31.5" customHeight="1">
      <c r="A16" s="9">
        <v>8</v>
      </c>
      <c r="B16" s="9" t="str">
        <f>'[1]сводный тпт'!B22</f>
        <v>ДЮТ</v>
      </c>
      <c r="C16" s="9" t="str">
        <f>'[1]сводный тпт'!C22</f>
        <v>Выборгский</v>
      </c>
      <c r="D16" s="18"/>
      <c r="E16" s="18"/>
      <c r="F16" s="9">
        <f>'[1]сводный тпт'!R22</f>
        <v>6</v>
      </c>
      <c r="G16" s="9">
        <f>'[1]сводный полоса'!S22</f>
        <v>8</v>
      </c>
      <c r="H16" s="14" t="s">
        <v>18</v>
      </c>
      <c r="I16" s="9">
        <f>'[1]узлы'!V22</f>
        <v>6</v>
      </c>
      <c r="J16" s="9"/>
      <c r="K16" s="9"/>
      <c r="L16" s="9">
        <v>30.5</v>
      </c>
      <c r="M16" s="18"/>
      <c r="N16" s="14" t="s">
        <v>49</v>
      </c>
    </row>
    <row r="17" spans="1:14" ht="31.5" customHeight="1">
      <c r="A17" s="9">
        <v>9</v>
      </c>
      <c r="B17" s="9" t="str">
        <f>'[1]сводный тпт'!B16</f>
        <v>140-1</v>
      </c>
      <c r="C17" s="9" t="str">
        <f>'[1]сводный тпт'!C16</f>
        <v>Красногвардейский</v>
      </c>
      <c r="D17" s="18"/>
      <c r="E17" s="18"/>
      <c r="F17" s="9">
        <f>'[1]сводный тпт'!R16</f>
        <v>12</v>
      </c>
      <c r="G17" s="9">
        <f>'[1]сводный полоса'!S16</f>
        <v>4</v>
      </c>
      <c r="H17" s="14">
        <f>'[1]сводный лабиринт'!N17</f>
        <v>4</v>
      </c>
      <c r="I17" s="9">
        <f>'[1]узлы'!V16</f>
        <v>13</v>
      </c>
      <c r="J17" s="9"/>
      <c r="K17" s="9"/>
      <c r="L17" s="9">
        <f>SUM(F17:K17)</f>
        <v>33</v>
      </c>
      <c r="M17" s="18"/>
      <c r="N17" s="14" t="s">
        <v>50</v>
      </c>
    </row>
    <row r="18" spans="1:14" ht="31.5" customHeight="1">
      <c r="A18" s="9">
        <v>10</v>
      </c>
      <c r="B18" s="9" t="str">
        <f>'[1]сводный тпт'!B12</f>
        <v>312-1</v>
      </c>
      <c r="C18" s="9" t="str">
        <f>'[1]сводный тпт'!C12</f>
        <v>Фрунзенский</v>
      </c>
      <c r="D18" s="18"/>
      <c r="E18" s="18"/>
      <c r="F18" s="9">
        <f>'[1]сводный тпт'!R12</f>
        <v>9</v>
      </c>
      <c r="G18" s="9">
        <f>'[1]сводный полоса'!S12</f>
        <v>5</v>
      </c>
      <c r="H18" s="14">
        <f>'[1]сводный лабиринт'!N13</f>
        <v>14</v>
      </c>
      <c r="I18" s="9">
        <f>'[1]узлы'!V12</f>
        <v>8</v>
      </c>
      <c r="J18" s="9"/>
      <c r="K18" s="9"/>
      <c r="L18" s="9">
        <f>SUM(F18:K18)</f>
        <v>36</v>
      </c>
      <c r="M18" s="18"/>
      <c r="N18" s="14" t="s">
        <v>51</v>
      </c>
    </row>
    <row r="19" spans="1:14" ht="31.5" customHeight="1">
      <c r="A19" s="9">
        <v>11</v>
      </c>
      <c r="B19" s="9">
        <f>'[1]сводный тпт'!B15</f>
        <v>305</v>
      </c>
      <c r="C19" s="9" t="str">
        <f>'[1]сводный тпт'!C15</f>
        <v>Фрунзенский</v>
      </c>
      <c r="D19" s="18"/>
      <c r="E19" s="18"/>
      <c r="F19" s="9">
        <f>'[1]сводный тпт'!R15</f>
        <v>7</v>
      </c>
      <c r="G19" s="9">
        <f>'[1]сводный полоса'!S15</f>
        <v>10</v>
      </c>
      <c r="H19" s="14" t="s">
        <v>18</v>
      </c>
      <c r="I19" s="9">
        <f>'[1]узлы'!V15</f>
        <v>14</v>
      </c>
      <c r="J19" s="9"/>
      <c r="K19" s="9"/>
      <c r="L19" s="9">
        <v>41.5</v>
      </c>
      <c r="M19" s="18"/>
      <c r="N19" s="14" t="s">
        <v>52</v>
      </c>
    </row>
    <row r="20" spans="1:14" ht="31.5" customHeight="1">
      <c r="A20" s="9">
        <v>12</v>
      </c>
      <c r="B20" s="9" t="str">
        <f>'[1]сводный тпт'!B17</f>
        <v>140-2</v>
      </c>
      <c r="C20" s="9" t="str">
        <f>'[1]сводный тпт'!C17</f>
        <v>Красногвардейский</v>
      </c>
      <c r="D20" s="18"/>
      <c r="E20" s="18"/>
      <c r="F20" s="9">
        <f>'[1]сводный тпт'!R17</f>
        <v>14</v>
      </c>
      <c r="G20" s="9">
        <f>'[1]сводный полоса'!S17</f>
        <v>9</v>
      </c>
      <c r="H20" s="14">
        <f>'[1]сводный лабиринт'!N18</f>
        <v>8</v>
      </c>
      <c r="I20" s="9">
        <f>'[1]узлы'!V17</f>
        <v>11</v>
      </c>
      <c r="J20" s="9"/>
      <c r="K20" s="9"/>
      <c r="L20" s="9">
        <f>SUM(F20:K20)</f>
        <v>42</v>
      </c>
      <c r="M20" s="18"/>
      <c r="N20" s="14" t="s">
        <v>53</v>
      </c>
    </row>
    <row r="21" spans="1:14" ht="31.5" customHeight="1">
      <c r="A21" s="9">
        <v>13</v>
      </c>
      <c r="B21" s="9">
        <f>'[1]сводный тпт'!B21</f>
        <v>72</v>
      </c>
      <c r="C21" s="9" t="str">
        <f>'[1]сводный тпт'!C21</f>
        <v>Калининский</v>
      </c>
      <c r="D21" s="18"/>
      <c r="E21" s="18"/>
      <c r="F21" s="9">
        <f>'[1]сводный тпт'!R21</f>
        <v>8</v>
      </c>
      <c r="G21" s="9">
        <f>'[1]сводный полоса'!S21</f>
        <v>16</v>
      </c>
      <c r="H21" s="14">
        <f>'[1]сводный лабиринт'!N22</f>
        <v>9</v>
      </c>
      <c r="I21" s="9">
        <f>'[1]узлы'!V21</f>
        <v>10</v>
      </c>
      <c r="J21" s="9"/>
      <c r="K21" s="9"/>
      <c r="L21" s="9">
        <f>SUM(F21:K21)</f>
        <v>43</v>
      </c>
      <c r="M21" s="18"/>
      <c r="N21" s="14" t="s">
        <v>54</v>
      </c>
    </row>
    <row r="22" spans="1:14" ht="31.5" customHeight="1">
      <c r="A22" s="9">
        <v>14</v>
      </c>
      <c r="B22" s="9">
        <f>'[1]сводный тпт'!B11</f>
        <v>339</v>
      </c>
      <c r="C22" s="9" t="str">
        <f>'[1]сводный тпт'!C11</f>
        <v>Невский</v>
      </c>
      <c r="D22" s="18"/>
      <c r="E22" s="18"/>
      <c r="F22" s="9">
        <f>'[1]сводный тпт'!R11</f>
        <v>15</v>
      </c>
      <c r="G22" s="9">
        <f>'[1]сводный полоса'!S11</f>
        <v>17</v>
      </c>
      <c r="H22" s="14" t="s">
        <v>16</v>
      </c>
      <c r="I22" s="9">
        <f>'[1]узлы'!V11</f>
        <v>15</v>
      </c>
      <c r="J22" s="9"/>
      <c r="K22" s="9"/>
      <c r="L22" s="9">
        <v>52.5</v>
      </c>
      <c r="M22" s="18"/>
      <c r="N22" s="14" t="s">
        <v>55</v>
      </c>
    </row>
    <row r="23" spans="1:14" ht="31.5" customHeight="1">
      <c r="A23" s="9">
        <v>15</v>
      </c>
      <c r="B23" s="9">
        <f>'[1]сводный тпт'!B14</f>
        <v>313</v>
      </c>
      <c r="C23" s="9" t="str">
        <f>'[1]сводный тпт'!C14</f>
        <v>Фрунзенский</v>
      </c>
      <c r="D23" s="18"/>
      <c r="E23" s="18"/>
      <c r="F23" s="9">
        <f>'[1]сводный тпт'!R14</f>
        <v>17</v>
      </c>
      <c r="G23" s="9">
        <f>'[1]сводный полоса'!S14</f>
        <v>12</v>
      </c>
      <c r="H23" s="14">
        <f>'[1]сводный лабиринт'!N15</f>
        <v>16</v>
      </c>
      <c r="I23" s="9">
        <f>'[1]узлы'!V14</f>
        <v>9</v>
      </c>
      <c r="J23" s="9"/>
      <c r="K23" s="9"/>
      <c r="L23" s="9">
        <f>SUM(F23:K23)</f>
        <v>54</v>
      </c>
      <c r="M23" s="18"/>
      <c r="N23" s="14" t="s">
        <v>56</v>
      </c>
    </row>
    <row r="24" spans="1:14" ht="31.5" customHeight="1">
      <c r="A24" s="9">
        <v>16</v>
      </c>
      <c r="B24" s="9" t="str">
        <f>'[1]сводный тпт'!B19</f>
        <v>Город мастеров</v>
      </c>
      <c r="C24" s="9" t="str">
        <f>'[1]сводный тпт'!C19</f>
        <v>Петродворцовый</v>
      </c>
      <c r="D24" s="18"/>
      <c r="E24" s="18"/>
      <c r="F24" s="9">
        <f>'[1]сводный тпт'!R19</f>
        <v>11</v>
      </c>
      <c r="G24" s="9">
        <f>'[1]сводный полоса'!S19</f>
        <v>14</v>
      </c>
      <c r="H24" s="14">
        <f>'[1]сводный лабиринт'!N20</f>
        <v>13</v>
      </c>
      <c r="I24" s="9">
        <f>'[1]узлы'!V19</f>
        <v>17</v>
      </c>
      <c r="J24" s="9"/>
      <c r="K24" s="9"/>
      <c r="L24" s="9">
        <f>SUM(F24:K24)</f>
        <v>55</v>
      </c>
      <c r="M24" s="18"/>
      <c r="N24" s="14" t="s">
        <v>57</v>
      </c>
    </row>
    <row r="25" spans="1:14" ht="31.5" customHeight="1">
      <c r="A25" s="9">
        <v>17</v>
      </c>
      <c r="B25" s="9" t="str">
        <f>'[1]сводный тпт'!B20</f>
        <v>140-3</v>
      </c>
      <c r="C25" s="9" t="str">
        <f>'[1]сводный тпт'!C20</f>
        <v>Красногвардейский</v>
      </c>
      <c r="D25" s="18"/>
      <c r="E25" s="18"/>
      <c r="F25" s="9">
        <f>'[1]сводный тпт'!R20</f>
        <v>13</v>
      </c>
      <c r="G25" s="9">
        <f>'[1]сводный полоса'!S20</f>
        <v>15</v>
      </c>
      <c r="H25" s="14">
        <f>'[1]сводный лабиринт'!N21</f>
        <v>15</v>
      </c>
      <c r="I25" s="9">
        <f>'[1]узлы'!V20</f>
        <v>12</v>
      </c>
      <c r="J25" s="9"/>
      <c r="K25" s="9"/>
      <c r="L25" s="9">
        <f>SUM(F25:K25)</f>
        <v>55</v>
      </c>
      <c r="M25" s="18"/>
      <c r="N25" s="14" t="s">
        <v>57</v>
      </c>
    </row>
    <row r="26" spans="1:14" ht="31.5" customHeight="1">
      <c r="A26" s="9">
        <v>18</v>
      </c>
      <c r="B26" s="9" t="str">
        <f>'[1]сводный тпт'!B13</f>
        <v>312-2</v>
      </c>
      <c r="C26" s="9" t="str">
        <f>'[1]сводный тпт'!C13</f>
        <v>Фрунзенский</v>
      </c>
      <c r="D26" s="18"/>
      <c r="E26" s="18"/>
      <c r="F26" s="9">
        <f>'[1]сводный тпт'!R13</f>
        <v>16</v>
      </c>
      <c r="G26" s="9">
        <f>'[1]сводный полоса'!S13</f>
        <v>13</v>
      </c>
      <c r="H26" s="14">
        <f>'[1]сводный лабиринт'!N14</f>
        <v>17</v>
      </c>
      <c r="I26" s="9">
        <f>'[1]узлы'!V13</f>
        <v>16</v>
      </c>
      <c r="J26" s="9"/>
      <c r="K26" s="9"/>
      <c r="L26" s="9">
        <f>SUM(F26:K26)</f>
        <v>62</v>
      </c>
      <c r="M26" s="18"/>
      <c r="N26" s="14" t="s">
        <v>58</v>
      </c>
    </row>
    <row r="28" spans="1:14" ht="15.75" hidden="1">
      <c r="A28" s="9">
        <v>19</v>
      </c>
      <c r="B28" s="9">
        <f>'[1]сводный тпт'!B26</f>
        <v>0</v>
      </c>
      <c r="C28" s="9">
        <f>'[1]сводный тпт'!C26</f>
        <v>0</v>
      </c>
      <c r="D28" s="18"/>
      <c r="E28" s="18"/>
      <c r="F28" s="9">
        <f>'[1]сводный тпт'!R26</f>
        <v>0</v>
      </c>
      <c r="G28" s="9">
        <f>'[1]сводный полоса'!S26</f>
        <v>0</v>
      </c>
      <c r="H28" s="14">
        <f>'[1]сводный лабиринт'!N27</f>
        <v>0</v>
      </c>
      <c r="I28" s="9">
        <f>'[1]узлы'!V26</f>
        <v>0</v>
      </c>
      <c r="J28" s="9"/>
      <c r="K28" s="9"/>
      <c r="L28" s="9">
        <f aca="true" t="shared" si="0" ref="L28:L36">SUM(F28:K28)</f>
        <v>0</v>
      </c>
      <c r="M28" s="18"/>
      <c r="N28" s="14"/>
    </row>
    <row r="29" spans="1:14" ht="15.75" hidden="1">
      <c r="A29" s="9">
        <v>20</v>
      </c>
      <c r="B29" s="9"/>
      <c r="C29" s="9">
        <f>'[1]сводный тпт'!C27</f>
        <v>0</v>
      </c>
      <c r="D29" s="18"/>
      <c r="E29" s="18"/>
      <c r="F29" s="9">
        <f>'[1]сводный тпт'!R27</f>
        <v>0</v>
      </c>
      <c r="G29" s="9">
        <f>'[1]сводный полоса'!S27</f>
        <v>0</v>
      </c>
      <c r="H29" s="14">
        <f>'[1]сводный лабиринт'!N28</f>
        <v>0</v>
      </c>
      <c r="I29" s="9">
        <f>'[1]узлы'!V27</f>
        <v>0</v>
      </c>
      <c r="J29" s="9"/>
      <c r="K29" s="9"/>
      <c r="L29" s="9">
        <f t="shared" si="0"/>
        <v>0</v>
      </c>
      <c r="M29" s="18"/>
      <c r="N29" s="14"/>
    </row>
    <row r="30" spans="1:14" ht="15.75" hidden="1">
      <c r="A30" s="9">
        <v>21</v>
      </c>
      <c r="B30" s="9"/>
      <c r="C30" s="9"/>
      <c r="D30" s="18"/>
      <c r="E30" s="18"/>
      <c r="F30" s="9"/>
      <c r="G30" s="9"/>
      <c r="H30" s="14"/>
      <c r="I30" s="9"/>
      <c r="J30" s="9"/>
      <c r="K30" s="9"/>
      <c r="L30" s="9">
        <f t="shared" si="0"/>
        <v>0</v>
      </c>
      <c r="M30" s="18"/>
      <c r="N30" s="14"/>
    </row>
    <row r="31" spans="1:14" ht="15.75" hidden="1">
      <c r="A31" s="9">
        <v>22</v>
      </c>
      <c r="B31" s="9"/>
      <c r="C31" s="9"/>
      <c r="D31" s="18"/>
      <c r="E31" s="18"/>
      <c r="F31" s="9"/>
      <c r="G31" s="9"/>
      <c r="H31" s="14"/>
      <c r="I31" s="9"/>
      <c r="J31" s="9"/>
      <c r="K31" s="9"/>
      <c r="L31" s="9">
        <f t="shared" si="0"/>
        <v>0</v>
      </c>
      <c r="M31" s="18"/>
      <c r="N31" s="14"/>
    </row>
    <row r="32" spans="1:14" ht="15.75" hidden="1">
      <c r="A32" s="9">
        <v>23</v>
      </c>
      <c r="B32" s="9">
        <f>'[1]сводный полоса'!C30</f>
        <v>0</v>
      </c>
      <c r="C32" s="9">
        <f>'[1]сводный полоса'!D30</f>
        <v>0</v>
      </c>
      <c r="D32" s="18"/>
      <c r="E32" s="18"/>
      <c r="F32" s="9"/>
      <c r="G32" s="9"/>
      <c r="H32" s="14"/>
      <c r="I32" s="9"/>
      <c r="J32" s="9"/>
      <c r="K32" s="9"/>
      <c r="L32" s="9">
        <f t="shared" si="0"/>
        <v>0</v>
      </c>
      <c r="M32" s="19">
        <f>D32-E32</f>
        <v>0</v>
      </c>
      <c r="N32" s="14"/>
    </row>
    <row r="33" spans="1:14" ht="15.75" hidden="1">
      <c r="A33" s="9">
        <v>24</v>
      </c>
      <c r="B33" s="9">
        <f>'[1]сводный полоса'!C31</f>
        <v>0</v>
      </c>
      <c r="C33" s="9">
        <f>'[1]сводный полоса'!D31</f>
        <v>0</v>
      </c>
      <c r="D33" s="18"/>
      <c r="E33" s="18"/>
      <c r="F33" s="9"/>
      <c r="G33" s="9"/>
      <c r="H33" s="14"/>
      <c r="I33" s="9"/>
      <c r="J33" s="9"/>
      <c r="K33" s="9"/>
      <c r="L33" s="9">
        <f t="shared" si="0"/>
        <v>0</v>
      </c>
      <c r="M33" s="19">
        <f>D33-E33</f>
        <v>0</v>
      </c>
      <c r="N33" s="14"/>
    </row>
    <row r="34" spans="1:14" ht="15.75" hidden="1">
      <c r="A34" s="9">
        <v>25</v>
      </c>
      <c r="B34" s="9">
        <f>'[1]сводный полоса'!C32</f>
        <v>0</v>
      </c>
      <c r="C34" s="9">
        <f>'[1]сводный полоса'!D32</f>
        <v>0</v>
      </c>
      <c r="D34" s="18"/>
      <c r="E34" s="18"/>
      <c r="F34" s="9"/>
      <c r="G34" s="9"/>
      <c r="H34" s="14"/>
      <c r="I34" s="9"/>
      <c r="J34" s="9"/>
      <c r="K34" s="9"/>
      <c r="L34" s="9">
        <f t="shared" si="0"/>
        <v>0</v>
      </c>
      <c r="M34" s="19">
        <f>D34-E34</f>
        <v>0</v>
      </c>
      <c r="N34" s="14"/>
    </row>
    <row r="35" spans="1:14" ht="15.75" hidden="1">
      <c r="A35" s="9">
        <v>26</v>
      </c>
      <c r="B35" s="9">
        <f>'[1]сводный полоса'!C33</f>
        <v>0</v>
      </c>
      <c r="C35" s="9">
        <f>'[1]сводный полоса'!D33</f>
        <v>0</v>
      </c>
      <c r="D35" s="18"/>
      <c r="E35" s="18"/>
      <c r="F35" s="9"/>
      <c r="G35" s="9"/>
      <c r="H35" s="14"/>
      <c r="I35" s="9"/>
      <c r="J35" s="9"/>
      <c r="K35" s="9"/>
      <c r="L35" s="9">
        <f t="shared" si="0"/>
        <v>0</v>
      </c>
      <c r="M35" s="19">
        <f>D35-E35</f>
        <v>0</v>
      </c>
      <c r="N35" s="14"/>
    </row>
    <row r="36" spans="1:14" ht="15.75" hidden="1">
      <c r="A36" s="9">
        <v>27</v>
      </c>
      <c r="B36" s="9"/>
      <c r="C36" s="9"/>
      <c r="D36" s="18"/>
      <c r="E36" s="18"/>
      <c r="F36" s="9"/>
      <c r="G36" s="9"/>
      <c r="H36" s="14"/>
      <c r="I36" s="9"/>
      <c r="J36" s="9"/>
      <c r="K36" s="9"/>
      <c r="L36" s="9">
        <f t="shared" si="0"/>
        <v>0</v>
      </c>
      <c r="M36" s="19">
        <f>D36-E36</f>
        <v>0</v>
      </c>
      <c r="N36" s="14"/>
    </row>
    <row r="37" spans="1:14" ht="15.75">
      <c r="A37" s="11"/>
      <c r="B37" s="11"/>
      <c r="C37" s="11"/>
      <c r="D37" s="11"/>
      <c r="E37" s="11"/>
      <c r="F37" s="11"/>
      <c r="G37" s="11"/>
      <c r="H37" s="13"/>
      <c r="I37" s="11"/>
      <c r="J37" s="11"/>
      <c r="K37" s="11"/>
      <c r="L37" s="11"/>
      <c r="M37" s="11"/>
      <c r="N37" s="13"/>
    </row>
    <row r="38" spans="1:14" ht="15.75">
      <c r="A38" s="41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.75">
      <c r="A39" s="11"/>
      <c r="B39" s="11"/>
      <c r="C39" s="11"/>
      <c r="D39" s="11"/>
      <c r="E39" s="11"/>
      <c r="F39" s="11"/>
      <c r="G39" s="11"/>
      <c r="H39" s="13"/>
      <c r="I39" s="11"/>
      <c r="J39" s="11"/>
      <c r="K39" s="11"/>
      <c r="L39" s="11"/>
      <c r="M39" s="11"/>
      <c r="N39" s="13"/>
    </row>
    <row r="40" spans="1:14" ht="15.75">
      <c r="A40" s="41" t="s">
        <v>20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mergeCells count="21">
    <mergeCell ref="N7:N8"/>
    <mergeCell ref="A38:N38"/>
    <mergeCell ref="A40:N40"/>
    <mergeCell ref="H7:H8"/>
    <mergeCell ref="I7:I8"/>
    <mergeCell ref="L7:L8"/>
    <mergeCell ref="M7:M8"/>
    <mergeCell ref="A5:N5"/>
    <mergeCell ref="A6:D6"/>
    <mergeCell ref="A7:A8"/>
    <mergeCell ref="B7:B8"/>
    <mergeCell ref="C7:C8"/>
    <mergeCell ref="D7:D8"/>
    <mergeCell ref="E7:E8"/>
    <mergeCell ref="F7:F8"/>
    <mergeCell ref="G7:G8"/>
    <mergeCell ref="G6:N6"/>
    <mergeCell ref="A1:N1"/>
    <mergeCell ref="A2:N2"/>
    <mergeCell ref="A3:N3"/>
    <mergeCell ref="A4:N4"/>
  </mergeCells>
  <printOptions/>
  <pageMargins left="0.22" right="0.16" top="0.28" bottom="0.1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S5" sqref="S5"/>
    </sheetView>
  </sheetViews>
  <sheetFormatPr defaultColWidth="9.00390625" defaultRowHeight="12.75"/>
  <cols>
    <col min="1" max="1" width="3.00390625" style="0" customWidth="1"/>
    <col min="3" max="3" width="17.375" style="0" customWidth="1"/>
    <col min="7" max="14" width="8.25390625" style="0" customWidth="1"/>
    <col min="16" max="16" width="0.12890625" style="0" customWidth="1"/>
    <col min="18" max="18" width="5.75390625" style="0" customWidth="1"/>
  </cols>
  <sheetData>
    <row r="1" spans="1:18" ht="12.7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49" t="s">
        <v>61</v>
      </c>
      <c r="B5" s="49"/>
      <c r="C5" s="49"/>
      <c r="D5" s="49"/>
      <c r="E5" s="49"/>
      <c r="F5" s="3"/>
      <c r="G5" s="3"/>
      <c r="H5" s="3"/>
      <c r="I5" s="3"/>
      <c r="J5" s="3"/>
      <c r="K5" s="3"/>
      <c r="L5" s="3"/>
      <c r="M5" s="3"/>
      <c r="N5" s="49" t="s">
        <v>3</v>
      </c>
      <c r="O5" s="49"/>
      <c r="P5" s="49"/>
      <c r="Q5" s="49"/>
      <c r="R5" s="49"/>
    </row>
    <row r="6" spans="1:18" ht="12.75">
      <c r="A6" s="50" t="s">
        <v>4</v>
      </c>
      <c r="B6" s="50" t="s">
        <v>5</v>
      </c>
      <c r="C6" s="51" t="s">
        <v>6</v>
      </c>
      <c r="D6" s="50" t="s">
        <v>7</v>
      </c>
      <c r="E6" s="50" t="s">
        <v>8</v>
      </c>
      <c r="F6" s="50" t="s">
        <v>14</v>
      </c>
      <c r="G6" s="53" t="s">
        <v>62</v>
      </c>
      <c r="H6" s="54"/>
      <c r="I6" s="54"/>
      <c r="J6" s="54"/>
      <c r="K6" s="54"/>
      <c r="L6" s="54"/>
      <c r="M6" s="54"/>
      <c r="N6" s="51" t="s">
        <v>63</v>
      </c>
      <c r="O6" s="51" t="s">
        <v>64</v>
      </c>
      <c r="P6" s="50" t="s">
        <v>65</v>
      </c>
      <c r="Q6" s="50" t="s">
        <v>66</v>
      </c>
      <c r="R6" s="50" t="s">
        <v>15</v>
      </c>
    </row>
    <row r="7" spans="1:18" ht="21">
      <c r="A7" s="50"/>
      <c r="B7" s="50"/>
      <c r="C7" s="52"/>
      <c r="D7" s="50"/>
      <c r="E7" s="50"/>
      <c r="F7" s="50"/>
      <c r="G7" s="21" t="s">
        <v>67</v>
      </c>
      <c r="H7" s="21" t="s">
        <v>68</v>
      </c>
      <c r="I7" s="21" t="s">
        <v>69</v>
      </c>
      <c r="J7" s="21" t="s">
        <v>70</v>
      </c>
      <c r="K7" s="21" t="s">
        <v>71</v>
      </c>
      <c r="L7" s="21" t="s">
        <v>72</v>
      </c>
      <c r="M7" s="21" t="s">
        <v>73</v>
      </c>
      <c r="N7" s="52"/>
      <c r="O7" s="52"/>
      <c r="P7" s="50"/>
      <c r="Q7" s="50"/>
      <c r="R7" s="50"/>
    </row>
    <row r="8" spans="1:18" ht="19.5" customHeight="1">
      <c r="A8" s="6">
        <v>1</v>
      </c>
      <c r="B8" s="6" t="s">
        <v>21</v>
      </c>
      <c r="C8" s="6" t="s">
        <v>22</v>
      </c>
      <c r="D8" s="8">
        <v>0.0069560185185185185</v>
      </c>
      <c r="E8" s="8">
        <v>0</v>
      </c>
      <c r="F8" s="8">
        <f aca="true" t="shared" si="0" ref="F8:F29">D8-E8</f>
        <v>0.0069560185185185185</v>
      </c>
      <c r="G8" s="6">
        <v>0</v>
      </c>
      <c r="H8" s="6">
        <v>0</v>
      </c>
      <c r="I8" s="6">
        <v>0</v>
      </c>
      <c r="J8" s="6">
        <v>3</v>
      </c>
      <c r="K8" s="3">
        <v>0</v>
      </c>
      <c r="L8" s="6">
        <v>6</v>
      </c>
      <c r="M8" s="6">
        <v>1</v>
      </c>
      <c r="N8" s="22">
        <f aca="true" t="shared" si="1" ref="N8:N29">SUM(G8:M8)</f>
        <v>10</v>
      </c>
      <c r="O8" s="23">
        <f aca="true" t="shared" si="2" ref="O8:O29">TIMEVALUE("0:0:15")*N8</f>
        <v>0.0017361111111111112</v>
      </c>
      <c r="P8" s="23"/>
      <c r="Q8" s="23">
        <f aca="true" t="shared" si="3" ref="Q8:Q28">F8+O8-P8</f>
        <v>0.00869212962962963</v>
      </c>
      <c r="R8" s="6">
        <v>3</v>
      </c>
    </row>
    <row r="9" spans="1:18" ht="19.5" customHeight="1">
      <c r="A9" s="6">
        <v>2</v>
      </c>
      <c r="B9" s="6" t="s">
        <v>23</v>
      </c>
      <c r="C9" s="6" t="s">
        <v>24</v>
      </c>
      <c r="D9" s="8">
        <v>0.004791666666666667</v>
      </c>
      <c r="E9" s="8">
        <v>0</v>
      </c>
      <c r="F9" s="8">
        <f t="shared" si="0"/>
        <v>0.004791666666666667</v>
      </c>
      <c r="G9" s="6">
        <v>0</v>
      </c>
      <c r="H9" s="6">
        <v>0</v>
      </c>
      <c r="I9" s="6">
        <v>1</v>
      </c>
      <c r="J9" s="6">
        <v>3</v>
      </c>
      <c r="K9" s="6">
        <v>1</v>
      </c>
      <c r="L9" s="6">
        <v>6</v>
      </c>
      <c r="M9" s="6">
        <v>0</v>
      </c>
      <c r="N9" s="22">
        <f t="shared" si="1"/>
        <v>11</v>
      </c>
      <c r="O9" s="23">
        <f t="shared" si="2"/>
        <v>0.0019097222222222224</v>
      </c>
      <c r="P9" s="23"/>
      <c r="Q9" s="23">
        <f t="shared" si="3"/>
        <v>0.0067013888888888895</v>
      </c>
      <c r="R9" s="6">
        <v>1</v>
      </c>
    </row>
    <row r="10" spans="1:18" ht="19.5" customHeight="1">
      <c r="A10" s="6">
        <v>3</v>
      </c>
      <c r="B10" s="6" t="s">
        <v>25</v>
      </c>
      <c r="C10" s="6" t="s">
        <v>24</v>
      </c>
      <c r="D10" s="8">
        <v>0.005613425925925927</v>
      </c>
      <c r="E10" s="8">
        <v>0</v>
      </c>
      <c r="F10" s="8">
        <f t="shared" si="0"/>
        <v>0.005613425925925927</v>
      </c>
      <c r="G10" s="6">
        <v>1</v>
      </c>
      <c r="H10" s="6">
        <v>0</v>
      </c>
      <c r="I10" s="6">
        <v>3</v>
      </c>
      <c r="J10" s="6">
        <v>4</v>
      </c>
      <c r="K10" s="6">
        <v>6</v>
      </c>
      <c r="L10" s="6">
        <v>0</v>
      </c>
      <c r="M10" s="6">
        <v>1</v>
      </c>
      <c r="N10" s="22">
        <f t="shared" si="1"/>
        <v>15</v>
      </c>
      <c r="O10" s="23">
        <f t="shared" si="2"/>
        <v>0.002604166666666667</v>
      </c>
      <c r="P10" s="23"/>
      <c r="Q10" s="23">
        <f t="shared" si="3"/>
        <v>0.008217592592592594</v>
      </c>
      <c r="R10" s="6" t="s">
        <v>26</v>
      </c>
    </row>
    <row r="11" spans="1:18" ht="19.5" customHeight="1">
      <c r="A11" s="6">
        <v>4</v>
      </c>
      <c r="B11" s="6">
        <v>339</v>
      </c>
      <c r="C11" s="6" t="s">
        <v>24</v>
      </c>
      <c r="D11" s="8">
        <v>0.013888888888888888</v>
      </c>
      <c r="E11" s="8">
        <v>0</v>
      </c>
      <c r="F11" s="8">
        <f t="shared" si="0"/>
        <v>0.013888888888888888</v>
      </c>
      <c r="G11" s="6">
        <v>7</v>
      </c>
      <c r="H11" s="6">
        <v>13</v>
      </c>
      <c r="I11" s="6">
        <v>7</v>
      </c>
      <c r="J11" s="6">
        <v>28</v>
      </c>
      <c r="K11" s="6">
        <v>0</v>
      </c>
      <c r="L11" s="6">
        <v>40</v>
      </c>
      <c r="M11" s="6">
        <v>40</v>
      </c>
      <c r="N11" s="22">
        <f t="shared" si="1"/>
        <v>135</v>
      </c>
      <c r="O11" s="23">
        <f t="shared" si="2"/>
        <v>0.0234375</v>
      </c>
      <c r="P11" s="23"/>
      <c r="Q11" s="23">
        <f t="shared" si="3"/>
        <v>0.03732638888888889</v>
      </c>
      <c r="R11" s="6">
        <v>15</v>
      </c>
    </row>
    <row r="12" spans="1:18" ht="19.5" customHeight="1">
      <c r="A12" s="6">
        <v>5</v>
      </c>
      <c r="B12" s="6" t="s">
        <v>29</v>
      </c>
      <c r="C12" s="6" t="s">
        <v>30</v>
      </c>
      <c r="D12" s="8">
        <v>0.010474537037037037</v>
      </c>
      <c r="E12" s="8">
        <v>0</v>
      </c>
      <c r="F12" s="8">
        <f t="shared" si="0"/>
        <v>0.010474537037037037</v>
      </c>
      <c r="G12" s="6">
        <v>7</v>
      </c>
      <c r="H12" s="6">
        <v>0</v>
      </c>
      <c r="I12" s="6">
        <v>0</v>
      </c>
      <c r="J12" s="6">
        <v>18</v>
      </c>
      <c r="K12" s="6">
        <v>3</v>
      </c>
      <c r="L12" s="6">
        <v>4</v>
      </c>
      <c r="M12" s="6">
        <v>12</v>
      </c>
      <c r="N12" s="22">
        <f t="shared" si="1"/>
        <v>44</v>
      </c>
      <c r="O12" s="23">
        <f t="shared" si="2"/>
        <v>0.0076388888888888895</v>
      </c>
      <c r="P12" s="23"/>
      <c r="Q12" s="23">
        <f t="shared" si="3"/>
        <v>0.01811342592592593</v>
      </c>
      <c r="R12" s="6">
        <v>9</v>
      </c>
    </row>
    <row r="13" spans="1:18" ht="19.5" customHeight="1">
      <c r="A13" s="6">
        <v>6</v>
      </c>
      <c r="B13" s="6" t="s">
        <v>31</v>
      </c>
      <c r="C13" s="6" t="s">
        <v>30</v>
      </c>
      <c r="D13" s="8">
        <v>0.013888888888888888</v>
      </c>
      <c r="E13" s="8">
        <v>0</v>
      </c>
      <c r="F13" s="8">
        <f t="shared" si="0"/>
        <v>0.013888888888888888</v>
      </c>
      <c r="G13" s="6">
        <v>20</v>
      </c>
      <c r="H13" s="6">
        <v>24</v>
      </c>
      <c r="I13" s="6">
        <v>0</v>
      </c>
      <c r="J13" s="6">
        <v>61</v>
      </c>
      <c r="K13" s="6">
        <v>20</v>
      </c>
      <c r="L13" s="6">
        <v>62</v>
      </c>
      <c r="M13" s="6">
        <v>46</v>
      </c>
      <c r="N13" s="22">
        <f t="shared" si="1"/>
        <v>233</v>
      </c>
      <c r="O13" s="23">
        <f t="shared" si="2"/>
        <v>0.04045138888888889</v>
      </c>
      <c r="P13" s="23"/>
      <c r="Q13" s="23">
        <f t="shared" si="3"/>
        <v>0.05434027777777778</v>
      </c>
      <c r="R13" s="6">
        <v>16</v>
      </c>
    </row>
    <row r="14" spans="1:18" ht="19.5" customHeight="1">
      <c r="A14" s="6">
        <v>7</v>
      </c>
      <c r="B14" s="6">
        <v>313</v>
      </c>
      <c r="C14" s="6" t="s">
        <v>30</v>
      </c>
      <c r="D14" s="8">
        <v>0.013888888888888888</v>
      </c>
      <c r="E14" s="8">
        <v>0</v>
      </c>
      <c r="F14" s="8">
        <f t="shared" si="0"/>
        <v>0.013888888888888888</v>
      </c>
      <c r="G14" s="6">
        <v>19</v>
      </c>
      <c r="H14" s="6">
        <v>72</v>
      </c>
      <c r="I14" s="6">
        <v>6</v>
      </c>
      <c r="J14" s="6">
        <v>109</v>
      </c>
      <c r="K14" s="6">
        <v>97</v>
      </c>
      <c r="L14" s="6">
        <v>64</v>
      </c>
      <c r="M14" s="6">
        <v>50</v>
      </c>
      <c r="N14" s="22">
        <f t="shared" si="1"/>
        <v>417</v>
      </c>
      <c r="O14" s="23">
        <f t="shared" si="2"/>
        <v>0.07239583333333334</v>
      </c>
      <c r="P14" s="23"/>
      <c r="Q14" s="23">
        <f t="shared" si="3"/>
        <v>0.08628472222222222</v>
      </c>
      <c r="R14" s="6">
        <v>17</v>
      </c>
    </row>
    <row r="15" spans="1:18" ht="19.5" customHeight="1">
      <c r="A15" s="6">
        <v>8</v>
      </c>
      <c r="B15" s="6">
        <v>305</v>
      </c>
      <c r="C15" s="6" t="s">
        <v>30</v>
      </c>
      <c r="D15" s="8">
        <v>0.007685185185185185</v>
      </c>
      <c r="E15" s="8">
        <v>0</v>
      </c>
      <c r="F15" s="8">
        <f t="shared" si="0"/>
        <v>0.007685185185185185</v>
      </c>
      <c r="G15" s="6">
        <v>12</v>
      </c>
      <c r="H15" s="6">
        <v>12</v>
      </c>
      <c r="I15" s="6">
        <v>0</v>
      </c>
      <c r="J15" s="6">
        <v>6</v>
      </c>
      <c r="K15" s="6">
        <v>3</v>
      </c>
      <c r="L15" s="6">
        <v>9</v>
      </c>
      <c r="M15" s="6">
        <v>17</v>
      </c>
      <c r="N15" s="22">
        <f t="shared" si="1"/>
        <v>59</v>
      </c>
      <c r="O15" s="23">
        <f t="shared" si="2"/>
        <v>0.010243055555555556</v>
      </c>
      <c r="P15" s="23"/>
      <c r="Q15" s="23">
        <f t="shared" si="3"/>
        <v>0.01792824074074074</v>
      </c>
      <c r="R15" s="6">
        <v>7</v>
      </c>
    </row>
    <row r="16" spans="1:18" ht="19.5" customHeight="1">
      <c r="A16" s="6">
        <v>9</v>
      </c>
      <c r="B16" s="6" t="s">
        <v>32</v>
      </c>
      <c r="C16" s="6" t="s">
        <v>33</v>
      </c>
      <c r="D16" s="8">
        <v>0.009722222222222222</v>
      </c>
      <c r="E16" s="8">
        <v>0</v>
      </c>
      <c r="F16" s="8">
        <f t="shared" si="0"/>
        <v>0.009722222222222222</v>
      </c>
      <c r="G16" s="6">
        <v>7</v>
      </c>
      <c r="H16" s="6">
        <v>19</v>
      </c>
      <c r="I16" s="6">
        <v>6</v>
      </c>
      <c r="J16" s="6">
        <v>27</v>
      </c>
      <c r="K16" s="6">
        <v>2</v>
      </c>
      <c r="L16" s="6">
        <v>20</v>
      </c>
      <c r="M16" s="6">
        <v>6</v>
      </c>
      <c r="N16" s="22">
        <f t="shared" si="1"/>
        <v>87</v>
      </c>
      <c r="O16" s="23">
        <f t="shared" si="2"/>
        <v>0.015104166666666667</v>
      </c>
      <c r="P16" s="23"/>
      <c r="Q16" s="23">
        <f t="shared" si="3"/>
        <v>0.02482638888888889</v>
      </c>
      <c r="R16" s="6">
        <v>12</v>
      </c>
    </row>
    <row r="17" spans="1:18" ht="19.5" customHeight="1">
      <c r="A17" s="6">
        <v>10</v>
      </c>
      <c r="B17" s="6" t="s">
        <v>34</v>
      </c>
      <c r="C17" s="6" t="s">
        <v>33</v>
      </c>
      <c r="D17" s="8">
        <v>0.012881944444444446</v>
      </c>
      <c r="E17" s="8">
        <v>0</v>
      </c>
      <c r="F17" s="8">
        <f t="shared" si="0"/>
        <v>0.012881944444444446</v>
      </c>
      <c r="G17" s="6">
        <v>1</v>
      </c>
      <c r="H17" s="6">
        <v>0</v>
      </c>
      <c r="I17" s="6">
        <v>4</v>
      </c>
      <c r="J17" s="6">
        <v>21</v>
      </c>
      <c r="K17" s="6">
        <v>27</v>
      </c>
      <c r="L17" s="6">
        <v>13</v>
      </c>
      <c r="M17" s="6">
        <v>19</v>
      </c>
      <c r="N17" s="22">
        <f t="shared" si="1"/>
        <v>85</v>
      </c>
      <c r="O17" s="23">
        <f t="shared" si="2"/>
        <v>0.014756944444444446</v>
      </c>
      <c r="P17" s="23"/>
      <c r="Q17" s="23">
        <f t="shared" si="3"/>
        <v>0.027638888888888893</v>
      </c>
      <c r="R17" s="6">
        <v>14</v>
      </c>
    </row>
    <row r="18" spans="1:18" ht="19.5" customHeight="1">
      <c r="A18" s="6">
        <v>11</v>
      </c>
      <c r="B18" s="6">
        <v>44</v>
      </c>
      <c r="C18" s="6" t="s">
        <v>35</v>
      </c>
      <c r="D18" s="8">
        <v>0.008310185185185186</v>
      </c>
      <c r="E18" s="8">
        <v>0</v>
      </c>
      <c r="F18" s="8">
        <f t="shared" si="0"/>
        <v>0.008310185185185186</v>
      </c>
      <c r="G18" s="6">
        <v>1</v>
      </c>
      <c r="H18" s="6">
        <v>6</v>
      </c>
      <c r="I18" s="6">
        <v>0</v>
      </c>
      <c r="J18" s="6">
        <v>10</v>
      </c>
      <c r="K18" s="6">
        <v>10</v>
      </c>
      <c r="L18" s="6">
        <v>18</v>
      </c>
      <c r="M18" s="6">
        <v>3</v>
      </c>
      <c r="N18" s="22">
        <f t="shared" si="1"/>
        <v>48</v>
      </c>
      <c r="O18" s="23">
        <f t="shared" si="2"/>
        <v>0.008333333333333333</v>
      </c>
      <c r="P18" s="23"/>
      <c r="Q18" s="23">
        <f t="shared" si="3"/>
        <v>0.01664351851851852</v>
      </c>
      <c r="R18" s="6">
        <v>5</v>
      </c>
    </row>
    <row r="19" spans="1:18" ht="25.5">
      <c r="A19" s="6">
        <v>12</v>
      </c>
      <c r="B19" s="6" t="s">
        <v>36</v>
      </c>
      <c r="C19" s="6" t="s">
        <v>37</v>
      </c>
      <c r="D19" s="8">
        <v>0.010358796296296295</v>
      </c>
      <c r="E19" s="8">
        <v>0</v>
      </c>
      <c r="F19" s="8">
        <f t="shared" si="0"/>
        <v>0.010358796296296295</v>
      </c>
      <c r="G19" s="6">
        <v>2</v>
      </c>
      <c r="H19" s="6">
        <v>0</v>
      </c>
      <c r="I19" s="6">
        <v>3</v>
      </c>
      <c r="J19" s="6">
        <v>24</v>
      </c>
      <c r="K19" s="6">
        <v>33</v>
      </c>
      <c r="L19" s="6">
        <v>17</v>
      </c>
      <c r="M19" s="6">
        <v>3</v>
      </c>
      <c r="N19" s="22">
        <f t="shared" si="1"/>
        <v>82</v>
      </c>
      <c r="O19" s="23">
        <f t="shared" si="2"/>
        <v>0.01423611111111111</v>
      </c>
      <c r="P19" s="23"/>
      <c r="Q19" s="23">
        <f t="shared" si="3"/>
        <v>0.024594907407407406</v>
      </c>
      <c r="R19" s="6">
        <v>11</v>
      </c>
    </row>
    <row r="20" spans="1:18" ht="19.5" customHeight="1">
      <c r="A20" s="6">
        <v>13</v>
      </c>
      <c r="B20" s="6" t="s">
        <v>38</v>
      </c>
      <c r="C20" s="6" t="s">
        <v>33</v>
      </c>
      <c r="D20" s="8">
        <v>0.013125</v>
      </c>
      <c r="E20" s="8">
        <v>0</v>
      </c>
      <c r="F20" s="8">
        <f t="shared" si="0"/>
        <v>0.013125</v>
      </c>
      <c r="G20" s="6">
        <v>2</v>
      </c>
      <c r="H20" s="6">
        <v>0</v>
      </c>
      <c r="I20" s="6">
        <v>3</v>
      </c>
      <c r="J20" s="6">
        <v>37</v>
      </c>
      <c r="K20" s="6">
        <v>10</v>
      </c>
      <c r="L20" s="6">
        <v>10</v>
      </c>
      <c r="M20" s="6">
        <v>16</v>
      </c>
      <c r="N20" s="22">
        <f t="shared" si="1"/>
        <v>78</v>
      </c>
      <c r="O20" s="23">
        <f t="shared" si="2"/>
        <v>0.013541666666666667</v>
      </c>
      <c r="P20" s="23"/>
      <c r="Q20" s="23">
        <f t="shared" si="3"/>
        <v>0.026666666666666665</v>
      </c>
      <c r="R20" s="6">
        <v>13</v>
      </c>
    </row>
    <row r="21" spans="1:18" ht="19.5" customHeight="1">
      <c r="A21" s="6">
        <v>14</v>
      </c>
      <c r="B21" s="6">
        <v>72</v>
      </c>
      <c r="C21" s="6" t="s">
        <v>39</v>
      </c>
      <c r="D21" s="8">
        <v>0.009918981481481482</v>
      </c>
      <c r="E21" s="8">
        <v>0</v>
      </c>
      <c r="F21" s="8">
        <f t="shared" si="0"/>
        <v>0.009918981481481482</v>
      </c>
      <c r="G21" s="6">
        <v>0</v>
      </c>
      <c r="H21" s="6">
        <v>3</v>
      </c>
      <c r="I21" s="6">
        <v>0</v>
      </c>
      <c r="J21" s="6">
        <v>13</v>
      </c>
      <c r="K21" s="6">
        <v>10</v>
      </c>
      <c r="L21" s="6">
        <v>15</v>
      </c>
      <c r="M21" s="6">
        <v>6</v>
      </c>
      <c r="N21" s="22">
        <f t="shared" si="1"/>
        <v>47</v>
      </c>
      <c r="O21" s="23">
        <f t="shared" si="2"/>
        <v>0.008159722222222223</v>
      </c>
      <c r="P21" s="23"/>
      <c r="Q21" s="23">
        <f t="shared" si="3"/>
        <v>0.018078703703703704</v>
      </c>
      <c r="R21" s="6">
        <v>8</v>
      </c>
    </row>
    <row r="22" spans="1:18" ht="19.5" customHeight="1">
      <c r="A22" s="6">
        <v>15</v>
      </c>
      <c r="B22" s="6" t="s">
        <v>40</v>
      </c>
      <c r="C22" s="6" t="s">
        <v>41</v>
      </c>
      <c r="D22" s="8">
        <v>0.00900462962962963</v>
      </c>
      <c r="E22" s="8">
        <v>0</v>
      </c>
      <c r="F22" s="8">
        <f t="shared" si="0"/>
        <v>0.00900462962962963</v>
      </c>
      <c r="G22" s="6">
        <v>14</v>
      </c>
      <c r="H22" s="6">
        <v>0</v>
      </c>
      <c r="I22" s="6">
        <v>0</v>
      </c>
      <c r="J22" s="6">
        <v>0</v>
      </c>
      <c r="K22" s="6">
        <v>7</v>
      </c>
      <c r="L22" s="6">
        <v>15</v>
      </c>
      <c r="M22" s="6">
        <v>9</v>
      </c>
      <c r="N22" s="22">
        <f t="shared" si="1"/>
        <v>45</v>
      </c>
      <c r="O22" s="23">
        <f t="shared" si="2"/>
        <v>0.0078125</v>
      </c>
      <c r="P22" s="23"/>
      <c r="Q22" s="23">
        <f t="shared" si="3"/>
        <v>0.01681712962962963</v>
      </c>
      <c r="R22" s="6">
        <v>6</v>
      </c>
    </row>
    <row r="23" spans="1:18" ht="19.5" customHeight="1">
      <c r="A23" s="6">
        <v>16</v>
      </c>
      <c r="B23" s="6">
        <v>344</v>
      </c>
      <c r="C23" s="6" t="s">
        <v>24</v>
      </c>
      <c r="D23" s="8">
        <v>0.007662037037037037</v>
      </c>
      <c r="E23" s="8">
        <v>0</v>
      </c>
      <c r="F23" s="8">
        <f t="shared" si="0"/>
        <v>0.007662037037037037</v>
      </c>
      <c r="G23" s="6">
        <v>3</v>
      </c>
      <c r="H23" s="6">
        <v>0</v>
      </c>
      <c r="I23" s="6">
        <v>3</v>
      </c>
      <c r="J23" s="6">
        <v>3</v>
      </c>
      <c r="K23" s="6">
        <v>0</v>
      </c>
      <c r="L23" s="6">
        <v>7</v>
      </c>
      <c r="M23" s="6">
        <v>1</v>
      </c>
      <c r="N23" s="22">
        <f t="shared" si="1"/>
        <v>17</v>
      </c>
      <c r="O23" s="23">
        <f t="shared" si="2"/>
        <v>0.002951388888888889</v>
      </c>
      <c r="P23" s="23"/>
      <c r="Q23" s="23">
        <f t="shared" si="3"/>
        <v>0.010613425925925925</v>
      </c>
      <c r="R23" s="6">
        <v>4</v>
      </c>
    </row>
    <row r="24" spans="1:18" ht="19.5" customHeight="1">
      <c r="A24" s="6">
        <v>17</v>
      </c>
      <c r="B24" s="6">
        <v>532</v>
      </c>
      <c r="C24" s="6" t="s">
        <v>33</v>
      </c>
      <c r="D24" s="8">
        <v>0.005578703703703704</v>
      </c>
      <c r="E24" s="8">
        <v>0</v>
      </c>
      <c r="F24" s="8">
        <f t="shared" si="0"/>
        <v>0.005578703703703704</v>
      </c>
      <c r="G24" s="6">
        <v>0</v>
      </c>
      <c r="H24" s="6">
        <v>3</v>
      </c>
      <c r="I24" s="6">
        <v>0</v>
      </c>
      <c r="J24" s="6">
        <v>3</v>
      </c>
      <c r="K24" s="6">
        <v>3</v>
      </c>
      <c r="L24" s="6">
        <v>0</v>
      </c>
      <c r="M24" s="6">
        <v>3</v>
      </c>
      <c r="N24" s="22">
        <f t="shared" si="1"/>
        <v>12</v>
      </c>
      <c r="O24" s="23">
        <f t="shared" si="2"/>
        <v>0.0020833333333333333</v>
      </c>
      <c r="P24" s="23"/>
      <c r="Q24" s="23">
        <f t="shared" si="3"/>
        <v>0.007662037037037037</v>
      </c>
      <c r="R24" s="6">
        <v>2</v>
      </c>
    </row>
    <row r="25" spans="1:18" ht="19.5" customHeight="1">
      <c r="A25" s="6">
        <v>18</v>
      </c>
      <c r="B25" s="6">
        <v>40</v>
      </c>
      <c r="C25" s="6" t="s">
        <v>35</v>
      </c>
      <c r="D25" s="8">
        <v>0.008425925925925925</v>
      </c>
      <c r="E25" s="8">
        <v>0</v>
      </c>
      <c r="F25" s="8">
        <f t="shared" si="0"/>
        <v>0.008425925925925925</v>
      </c>
      <c r="G25" s="6">
        <v>1</v>
      </c>
      <c r="H25" s="6">
        <v>4</v>
      </c>
      <c r="I25" s="6">
        <v>4</v>
      </c>
      <c r="J25" s="6">
        <v>33</v>
      </c>
      <c r="K25" s="6">
        <v>10</v>
      </c>
      <c r="L25" s="6">
        <v>7</v>
      </c>
      <c r="M25" s="6">
        <v>6</v>
      </c>
      <c r="N25" s="22">
        <f t="shared" si="1"/>
        <v>65</v>
      </c>
      <c r="O25" s="23">
        <f t="shared" si="2"/>
        <v>0.011284722222222222</v>
      </c>
      <c r="P25" s="23"/>
      <c r="Q25" s="23">
        <f t="shared" si="3"/>
        <v>0.019710648148148147</v>
      </c>
      <c r="R25" s="6">
        <v>10</v>
      </c>
    </row>
    <row r="26" spans="1:18" ht="12.75" hidden="1">
      <c r="A26" s="6">
        <v>19</v>
      </c>
      <c r="B26" s="6"/>
      <c r="C26" s="6"/>
      <c r="D26" s="8"/>
      <c r="E26" s="8"/>
      <c r="F26" s="8">
        <f t="shared" si="0"/>
        <v>0</v>
      </c>
      <c r="G26" s="6"/>
      <c r="H26" s="6"/>
      <c r="I26" s="6"/>
      <c r="J26" s="6"/>
      <c r="K26" s="6"/>
      <c r="L26" s="6"/>
      <c r="M26" s="6"/>
      <c r="N26" s="24">
        <f t="shared" si="1"/>
        <v>0</v>
      </c>
      <c r="O26" s="25">
        <f t="shared" si="2"/>
        <v>0</v>
      </c>
      <c r="P26" s="25"/>
      <c r="Q26" s="25">
        <f t="shared" si="3"/>
        <v>0</v>
      </c>
      <c r="R26" s="6"/>
    </row>
    <row r="27" spans="1:18" ht="12.75" hidden="1">
      <c r="A27" s="6">
        <v>20</v>
      </c>
      <c r="B27" s="6"/>
      <c r="C27" s="6"/>
      <c r="D27" s="8"/>
      <c r="E27" s="8"/>
      <c r="F27" s="8">
        <f t="shared" si="0"/>
        <v>0</v>
      </c>
      <c r="G27" s="6"/>
      <c r="H27" s="6"/>
      <c r="I27" s="6"/>
      <c r="J27" s="6"/>
      <c r="K27" s="6"/>
      <c r="L27" s="6"/>
      <c r="M27" s="6"/>
      <c r="N27" s="24">
        <f t="shared" si="1"/>
        <v>0</v>
      </c>
      <c r="O27" s="25">
        <f t="shared" si="2"/>
        <v>0</v>
      </c>
      <c r="P27" s="25"/>
      <c r="Q27" s="25">
        <f t="shared" si="3"/>
        <v>0</v>
      </c>
      <c r="R27" s="6"/>
    </row>
    <row r="28" spans="1:18" ht="12.75" hidden="1">
      <c r="A28" s="6">
        <v>21</v>
      </c>
      <c r="B28" s="6"/>
      <c r="C28" s="6"/>
      <c r="D28" s="8"/>
      <c r="E28" s="8"/>
      <c r="F28" s="8">
        <f t="shared" si="0"/>
        <v>0</v>
      </c>
      <c r="G28" s="6"/>
      <c r="H28" s="6"/>
      <c r="I28" s="6"/>
      <c r="J28" s="6"/>
      <c r="K28" s="6"/>
      <c r="L28" s="6"/>
      <c r="M28" s="6"/>
      <c r="N28" s="24">
        <f t="shared" si="1"/>
        <v>0</v>
      </c>
      <c r="O28" s="25">
        <f t="shared" si="2"/>
        <v>0</v>
      </c>
      <c r="P28" s="25"/>
      <c r="Q28" s="25">
        <f t="shared" si="3"/>
        <v>0</v>
      </c>
      <c r="R28" s="6"/>
    </row>
    <row r="29" spans="1:18" ht="5.25" customHeight="1" hidden="1">
      <c r="A29" s="6">
        <v>22</v>
      </c>
      <c r="B29" s="6"/>
      <c r="C29" s="6"/>
      <c r="D29" s="8"/>
      <c r="E29" s="8"/>
      <c r="F29" s="8">
        <f t="shared" si="0"/>
        <v>0</v>
      </c>
      <c r="G29" s="6"/>
      <c r="H29" s="6"/>
      <c r="I29" s="6"/>
      <c r="J29" s="6"/>
      <c r="K29" s="6"/>
      <c r="L29" s="6"/>
      <c r="M29" s="6"/>
      <c r="N29" s="24">
        <f t="shared" si="1"/>
        <v>0</v>
      </c>
      <c r="O29" s="25">
        <f t="shared" si="2"/>
        <v>0</v>
      </c>
      <c r="P29" s="25"/>
      <c r="Q29" s="25" t="s">
        <v>74</v>
      </c>
      <c r="R29" s="6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48" t="s">
        <v>75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48" t="s">
        <v>76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</sheetData>
  <mergeCells count="20">
    <mergeCell ref="A31:R31"/>
    <mergeCell ref="A33:R33"/>
    <mergeCell ref="O6:O7"/>
    <mergeCell ref="P6:P7"/>
    <mergeCell ref="Q6:Q7"/>
    <mergeCell ref="R6:R7"/>
    <mergeCell ref="A5:E5"/>
    <mergeCell ref="N5:R5"/>
    <mergeCell ref="A6:A7"/>
    <mergeCell ref="B6:B7"/>
    <mergeCell ref="C6:C7"/>
    <mergeCell ref="D6:D7"/>
    <mergeCell ref="E6:E7"/>
    <mergeCell ref="F6:F7"/>
    <mergeCell ref="G6:M6"/>
    <mergeCell ref="N6:N7"/>
    <mergeCell ref="A1:R1"/>
    <mergeCell ref="A2:R2"/>
    <mergeCell ref="A3:R3"/>
    <mergeCell ref="A4:R4"/>
  </mergeCells>
  <printOptions/>
  <pageMargins left="0.16" right="0.16" top="0.16" bottom="0.26" header="0.1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B1">
      <selection activeCell="N7" sqref="N7"/>
    </sheetView>
  </sheetViews>
  <sheetFormatPr defaultColWidth="9.00390625" defaultRowHeight="12.75"/>
  <cols>
    <col min="1" max="1" width="8.875" style="0" hidden="1" customWidth="1"/>
    <col min="2" max="2" width="3.75390625" style="0" customWidth="1"/>
    <col min="4" max="4" width="18.125" style="0" customWidth="1"/>
    <col min="8" max="13" width="7.75390625" style="0" customWidth="1"/>
    <col min="14" max="14" width="9.875" style="0" customWidth="1"/>
    <col min="15" max="15" width="7.75390625" style="0" customWidth="1"/>
    <col min="17" max="17" width="9.125" style="0" hidden="1" customWidth="1"/>
    <col min="19" max="19" width="5.75390625" style="0" customWidth="1"/>
  </cols>
  <sheetData>
    <row r="1" spans="1:19" ht="12.75">
      <c r="A1" s="3"/>
      <c r="B1" s="48" t="s">
        <v>60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>
      <c r="A2" s="3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>
      <c r="A3" s="3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75">
      <c r="A4" s="3"/>
      <c r="B4" s="48" t="s">
        <v>10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>
      <c r="A5" s="3"/>
      <c r="B5" s="49" t="s">
        <v>78</v>
      </c>
      <c r="C5" s="49"/>
      <c r="D5" s="49"/>
      <c r="E5" s="49"/>
      <c r="F5" s="49"/>
      <c r="G5" s="3"/>
      <c r="H5" s="3"/>
      <c r="I5" s="3"/>
      <c r="J5" s="3"/>
      <c r="K5" s="3"/>
      <c r="L5" s="3"/>
      <c r="M5" s="49" t="s">
        <v>3</v>
      </c>
      <c r="N5" s="49"/>
      <c r="O5" s="49"/>
      <c r="P5" s="49"/>
      <c r="Q5" s="49"/>
      <c r="R5" s="49"/>
      <c r="S5" s="49"/>
    </row>
    <row r="6" spans="1:19" ht="12.75">
      <c r="A6" s="26"/>
      <c r="B6" s="50" t="s">
        <v>4</v>
      </c>
      <c r="C6" s="50" t="s">
        <v>5</v>
      </c>
      <c r="D6" s="51" t="s">
        <v>6</v>
      </c>
      <c r="E6" s="50" t="s">
        <v>7</v>
      </c>
      <c r="F6" s="50" t="s">
        <v>8</v>
      </c>
      <c r="G6" s="50" t="s">
        <v>14</v>
      </c>
      <c r="H6" s="53" t="s">
        <v>62</v>
      </c>
      <c r="I6" s="54"/>
      <c r="J6" s="54"/>
      <c r="K6" s="54"/>
      <c r="L6" s="54"/>
      <c r="M6" s="54"/>
      <c r="N6" s="54"/>
      <c r="O6" s="51" t="s">
        <v>63</v>
      </c>
      <c r="P6" s="51" t="s">
        <v>64</v>
      </c>
      <c r="Q6" s="50" t="s">
        <v>65</v>
      </c>
      <c r="R6" s="50" t="s">
        <v>66</v>
      </c>
      <c r="S6" s="50" t="s">
        <v>15</v>
      </c>
    </row>
    <row r="7" spans="1:19" ht="29.25" customHeight="1">
      <c r="A7" s="26"/>
      <c r="B7" s="50"/>
      <c r="C7" s="50"/>
      <c r="D7" s="52"/>
      <c r="E7" s="50"/>
      <c r="F7" s="50"/>
      <c r="G7" s="50"/>
      <c r="H7" s="20" t="s">
        <v>79</v>
      </c>
      <c r="I7" s="20" t="s">
        <v>80</v>
      </c>
      <c r="J7" s="20" t="s">
        <v>81</v>
      </c>
      <c r="K7" s="20" t="s">
        <v>82</v>
      </c>
      <c r="L7" s="20" t="s">
        <v>83</v>
      </c>
      <c r="M7" s="26" t="s">
        <v>84</v>
      </c>
      <c r="N7" s="20" t="s">
        <v>85</v>
      </c>
      <c r="O7" s="52"/>
      <c r="P7" s="52"/>
      <c r="Q7" s="50"/>
      <c r="R7" s="50"/>
      <c r="S7" s="50"/>
    </row>
    <row r="8" spans="1:19" ht="22.5" customHeight="1">
      <c r="A8" s="3"/>
      <c r="B8" s="6">
        <v>1</v>
      </c>
      <c r="C8" s="6" t="s">
        <v>21</v>
      </c>
      <c r="D8" s="6" t="s">
        <v>22</v>
      </c>
      <c r="E8" s="8">
        <v>0.007094907407407407</v>
      </c>
      <c r="F8" s="8">
        <v>0</v>
      </c>
      <c r="G8" s="8">
        <f aca="true" t="shared" si="0" ref="G8:G35">E8-F8</f>
        <v>0.007094907407407407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f aca="true" t="shared" si="1" ref="O8:O34">SUM(H8:N8)</f>
        <v>2</v>
      </c>
      <c r="P8" s="8">
        <f aca="true" t="shared" si="2" ref="P8:P34">TIMEVALUE("0:0:15")*O8</f>
        <v>0.00034722222222222224</v>
      </c>
      <c r="Q8" s="8"/>
      <c r="R8" s="8">
        <f aca="true" t="shared" si="3" ref="R8:R34">G8+P8-Q8</f>
        <v>0.007442129629629629</v>
      </c>
      <c r="S8" s="6">
        <v>2</v>
      </c>
    </row>
    <row r="9" spans="1:19" ht="22.5" customHeight="1">
      <c r="A9" s="3"/>
      <c r="B9" s="6">
        <v>2</v>
      </c>
      <c r="C9" s="6" t="s">
        <v>23</v>
      </c>
      <c r="D9" s="6" t="s">
        <v>24</v>
      </c>
      <c r="E9" s="8">
        <v>0.028877314814814817</v>
      </c>
      <c r="F9" s="8">
        <v>0.022222222222222223</v>
      </c>
      <c r="G9" s="8">
        <f t="shared" si="0"/>
        <v>0.006655092592592594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</v>
      </c>
      <c r="O9" s="6">
        <f t="shared" si="1"/>
        <v>3</v>
      </c>
      <c r="P9" s="8">
        <f t="shared" si="2"/>
        <v>0.0005208333333333333</v>
      </c>
      <c r="Q9" s="8"/>
      <c r="R9" s="8">
        <f t="shared" si="3"/>
        <v>0.007175925925925928</v>
      </c>
      <c r="S9" s="6">
        <v>1</v>
      </c>
    </row>
    <row r="10" spans="1:19" ht="22.5" customHeight="1">
      <c r="A10" s="3"/>
      <c r="B10" s="6">
        <v>3</v>
      </c>
      <c r="C10" s="6" t="s">
        <v>25</v>
      </c>
      <c r="D10" s="6" t="s">
        <v>24</v>
      </c>
      <c r="E10" s="8">
        <v>0.043182870370370365</v>
      </c>
      <c r="F10" s="8">
        <v>0.035416666666666666</v>
      </c>
      <c r="G10" s="8">
        <f t="shared" si="0"/>
        <v>0.007766203703703699</v>
      </c>
      <c r="H10" s="6">
        <v>0</v>
      </c>
      <c r="I10" s="6">
        <v>3</v>
      </c>
      <c r="J10" s="6">
        <v>0</v>
      </c>
      <c r="K10" s="6">
        <v>0</v>
      </c>
      <c r="L10" s="6">
        <v>2</v>
      </c>
      <c r="M10" s="6">
        <v>0</v>
      </c>
      <c r="N10" s="6">
        <v>1</v>
      </c>
      <c r="O10" s="6">
        <f t="shared" si="1"/>
        <v>6</v>
      </c>
      <c r="P10" s="8">
        <f t="shared" si="2"/>
        <v>0.0010416666666666667</v>
      </c>
      <c r="Q10" s="8"/>
      <c r="R10" s="8">
        <f t="shared" si="3"/>
        <v>0.008807870370370365</v>
      </c>
      <c r="S10" s="6" t="s">
        <v>27</v>
      </c>
    </row>
    <row r="11" spans="1:19" ht="22.5" customHeight="1">
      <c r="A11" s="3"/>
      <c r="B11" s="6">
        <v>4</v>
      </c>
      <c r="C11" s="6">
        <v>339</v>
      </c>
      <c r="D11" s="6" t="s">
        <v>24</v>
      </c>
      <c r="E11" s="8">
        <v>0.06048611111111111</v>
      </c>
      <c r="F11" s="8">
        <v>0.04305555555555556</v>
      </c>
      <c r="G11" s="8">
        <f t="shared" si="0"/>
        <v>0.017430555555555546</v>
      </c>
      <c r="H11" s="6">
        <v>0</v>
      </c>
      <c r="I11" s="6">
        <v>7</v>
      </c>
      <c r="J11" s="6">
        <v>0</v>
      </c>
      <c r="K11" s="6">
        <v>6</v>
      </c>
      <c r="L11" s="6">
        <v>4</v>
      </c>
      <c r="M11" s="6">
        <v>0</v>
      </c>
      <c r="N11" s="6">
        <v>3</v>
      </c>
      <c r="O11" s="6">
        <f t="shared" si="1"/>
        <v>20</v>
      </c>
      <c r="P11" s="8">
        <f t="shared" si="2"/>
        <v>0.0034722222222222225</v>
      </c>
      <c r="Q11" s="8"/>
      <c r="R11" s="8">
        <f>G11+P11-Q11</f>
        <v>0.02090277777777777</v>
      </c>
      <c r="S11" s="6">
        <v>17</v>
      </c>
    </row>
    <row r="12" spans="1:19" ht="22.5" customHeight="1">
      <c r="A12" s="3"/>
      <c r="B12" s="6">
        <v>5</v>
      </c>
      <c r="C12" s="6" t="s">
        <v>29</v>
      </c>
      <c r="D12" s="6" t="s">
        <v>30</v>
      </c>
      <c r="E12" s="8">
        <v>0.09564814814814815</v>
      </c>
      <c r="F12" s="8">
        <v>0.08819444444444445</v>
      </c>
      <c r="G12" s="8">
        <f t="shared" si="0"/>
        <v>0.0074537037037036985</v>
      </c>
      <c r="H12" s="6">
        <v>0</v>
      </c>
      <c r="I12" s="6">
        <v>2</v>
      </c>
      <c r="J12" s="6">
        <v>6</v>
      </c>
      <c r="K12" s="6">
        <v>3</v>
      </c>
      <c r="L12" s="6">
        <v>0</v>
      </c>
      <c r="M12" s="6">
        <v>0</v>
      </c>
      <c r="N12" s="6">
        <v>0</v>
      </c>
      <c r="O12" s="6">
        <f t="shared" si="1"/>
        <v>11</v>
      </c>
      <c r="P12" s="8">
        <f t="shared" si="2"/>
        <v>0.0019097222222222224</v>
      </c>
      <c r="Q12" s="8"/>
      <c r="R12" s="8">
        <f t="shared" si="3"/>
        <v>0.009363425925925921</v>
      </c>
      <c r="S12" s="6">
        <v>5</v>
      </c>
    </row>
    <row r="13" spans="1:19" ht="22.5" customHeight="1">
      <c r="A13" s="3"/>
      <c r="B13" s="6">
        <v>6</v>
      </c>
      <c r="C13" s="6" t="s">
        <v>31</v>
      </c>
      <c r="D13" s="6" t="s">
        <v>30</v>
      </c>
      <c r="E13" s="8">
        <v>0.1168287037037037</v>
      </c>
      <c r="F13" s="8">
        <v>0.10833333333333334</v>
      </c>
      <c r="G13" s="8">
        <f t="shared" si="0"/>
        <v>0.008495370370370361</v>
      </c>
      <c r="H13" s="6">
        <v>3</v>
      </c>
      <c r="I13" s="6">
        <v>8</v>
      </c>
      <c r="J13" s="6">
        <v>9</v>
      </c>
      <c r="K13" s="6">
        <v>0</v>
      </c>
      <c r="L13" s="6">
        <v>1</v>
      </c>
      <c r="M13" s="6">
        <v>0</v>
      </c>
      <c r="N13" s="6">
        <v>3</v>
      </c>
      <c r="O13" s="6">
        <f t="shared" si="1"/>
        <v>24</v>
      </c>
      <c r="P13" s="8">
        <f t="shared" si="2"/>
        <v>0.004166666666666667</v>
      </c>
      <c r="Q13" s="8"/>
      <c r="R13" s="8">
        <f t="shared" si="3"/>
        <v>0.012662037037037027</v>
      </c>
      <c r="S13" s="6">
        <v>13</v>
      </c>
    </row>
    <row r="14" spans="1:19" ht="22.5" customHeight="1">
      <c r="A14" s="3"/>
      <c r="B14" s="6">
        <v>7</v>
      </c>
      <c r="C14" s="6">
        <v>313</v>
      </c>
      <c r="D14" s="6" t="s">
        <v>30</v>
      </c>
      <c r="E14" s="8">
        <v>0.1070138888888889</v>
      </c>
      <c r="F14" s="8">
        <v>0.09722222222222222</v>
      </c>
      <c r="G14" s="8">
        <f t="shared" si="0"/>
        <v>0.00979166666666667</v>
      </c>
      <c r="H14" s="6">
        <v>0</v>
      </c>
      <c r="I14" s="6">
        <v>0</v>
      </c>
      <c r="J14" s="6">
        <v>10</v>
      </c>
      <c r="K14" s="6">
        <v>0</v>
      </c>
      <c r="L14" s="6">
        <v>2</v>
      </c>
      <c r="M14" s="6">
        <v>0</v>
      </c>
      <c r="N14" s="6">
        <v>1</v>
      </c>
      <c r="O14" s="6">
        <f t="shared" si="1"/>
        <v>13</v>
      </c>
      <c r="P14" s="8">
        <f t="shared" si="2"/>
        <v>0.0022569444444444447</v>
      </c>
      <c r="Q14" s="8"/>
      <c r="R14" s="8">
        <f t="shared" si="3"/>
        <v>0.012048611111111116</v>
      </c>
      <c r="S14" s="6">
        <v>12</v>
      </c>
    </row>
    <row r="15" spans="1:19" ht="22.5" customHeight="1">
      <c r="A15" s="3"/>
      <c r="B15" s="6">
        <v>8</v>
      </c>
      <c r="C15" s="6">
        <v>305</v>
      </c>
      <c r="D15" s="6" t="s">
        <v>30</v>
      </c>
      <c r="E15" s="8">
        <v>0.14386574074074074</v>
      </c>
      <c r="F15" s="8">
        <v>0.13541666666666666</v>
      </c>
      <c r="G15" s="8">
        <f t="shared" si="0"/>
        <v>0.008449074074074081</v>
      </c>
      <c r="H15" s="6">
        <v>0</v>
      </c>
      <c r="I15" s="6">
        <v>0</v>
      </c>
      <c r="J15" s="6">
        <v>6</v>
      </c>
      <c r="K15" s="6">
        <v>6</v>
      </c>
      <c r="L15" s="6">
        <v>1</v>
      </c>
      <c r="M15" s="6">
        <v>0</v>
      </c>
      <c r="N15" s="6">
        <v>6</v>
      </c>
      <c r="O15" s="6">
        <f t="shared" si="1"/>
        <v>19</v>
      </c>
      <c r="P15" s="8">
        <f t="shared" si="2"/>
        <v>0.003298611111111111</v>
      </c>
      <c r="Q15" s="8"/>
      <c r="R15" s="8">
        <f t="shared" si="3"/>
        <v>0.011747685185185193</v>
      </c>
      <c r="S15" s="6">
        <v>10</v>
      </c>
    </row>
    <row r="16" spans="1:19" ht="22.5" customHeight="1">
      <c r="A16" s="3"/>
      <c r="B16" s="6">
        <v>9</v>
      </c>
      <c r="C16" s="6" t="s">
        <v>32</v>
      </c>
      <c r="D16" s="6" t="s">
        <v>33</v>
      </c>
      <c r="E16" s="8">
        <v>0.15311342592592592</v>
      </c>
      <c r="F16" s="8">
        <v>0.1451388888888889</v>
      </c>
      <c r="G16" s="8">
        <f t="shared" si="0"/>
        <v>0.007974537037037016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6</v>
      </c>
      <c r="O16" s="6">
        <f t="shared" si="1"/>
        <v>7</v>
      </c>
      <c r="P16" s="8">
        <f t="shared" si="2"/>
        <v>0.0012152777777777778</v>
      </c>
      <c r="Q16" s="8"/>
      <c r="R16" s="8">
        <f t="shared" si="3"/>
        <v>0.009189814814814793</v>
      </c>
      <c r="S16" s="6">
        <v>4</v>
      </c>
    </row>
    <row r="17" spans="1:19" ht="22.5" customHeight="1">
      <c r="A17" s="3"/>
      <c r="B17" s="6">
        <v>10</v>
      </c>
      <c r="C17" s="6" t="s">
        <v>34</v>
      </c>
      <c r="D17" s="6" t="s">
        <v>33</v>
      </c>
      <c r="E17" s="8">
        <v>0.17652777777777776</v>
      </c>
      <c r="F17" s="8">
        <v>0.1673611111111111</v>
      </c>
      <c r="G17" s="8">
        <f t="shared" si="0"/>
        <v>0.009166666666666656</v>
      </c>
      <c r="H17" s="6">
        <v>0</v>
      </c>
      <c r="I17" s="6">
        <v>0</v>
      </c>
      <c r="J17" s="6">
        <v>6</v>
      </c>
      <c r="K17" s="6">
        <v>0</v>
      </c>
      <c r="L17" s="6">
        <v>0</v>
      </c>
      <c r="M17" s="6">
        <v>0</v>
      </c>
      <c r="N17" s="6">
        <v>2</v>
      </c>
      <c r="O17" s="6">
        <f t="shared" si="1"/>
        <v>8</v>
      </c>
      <c r="P17" s="8">
        <f t="shared" si="2"/>
        <v>0.001388888888888889</v>
      </c>
      <c r="Q17" s="8"/>
      <c r="R17" s="8">
        <f t="shared" si="3"/>
        <v>0.010555555555555545</v>
      </c>
      <c r="S17" s="6">
        <v>9</v>
      </c>
    </row>
    <row r="18" spans="1:19" ht="22.5" customHeight="1">
      <c r="A18" s="3"/>
      <c r="B18" s="6">
        <v>11</v>
      </c>
      <c r="C18" s="6">
        <v>44</v>
      </c>
      <c r="D18" s="6" t="s">
        <v>35</v>
      </c>
      <c r="E18" s="8">
        <v>0.19730324074074077</v>
      </c>
      <c r="F18" s="8">
        <v>0.18888888888888888</v>
      </c>
      <c r="G18" s="8">
        <f t="shared" si="0"/>
        <v>0.008414351851851881</v>
      </c>
      <c r="H18" s="6">
        <v>0</v>
      </c>
      <c r="I18" s="6">
        <v>4</v>
      </c>
      <c r="J18" s="6">
        <v>6</v>
      </c>
      <c r="K18" s="6">
        <v>0</v>
      </c>
      <c r="L18" s="6">
        <v>0</v>
      </c>
      <c r="M18" s="6">
        <v>0</v>
      </c>
      <c r="N18" s="6">
        <v>0</v>
      </c>
      <c r="O18" s="6">
        <f t="shared" si="1"/>
        <v>10</v>
      </c>
      <c r="P18" s="8">
        <f t="shared" si="2"/>
        <v>0.0017361111111111112</v>
      </c>
      <c r="Q18" s="8"/>
      <c r="R18" s="8">
        <f t="shared" si="3"/>
        <v>0.010150462962962993</v>
      </c>
      <c r="S18" s="6">
        <v>7</v>
      </c>
    </row>
    <row r="19" spans="1:19" ht="27.75" customHeight="1">
      <c r="A19" s="3"/>
      <c r="B19" s="6">
        <v>12</v>
      </c>
      <c r="C19" s="6" t="s">
        <v>36</v>
      </c>
      <c r="D19" s="6" t="s">
        <v>37</v>
      </c>
      <c r="E19" s="8">
        <v>0.1899074074074074</v>
      </c>
      <c r="F19" s="8">
        <v>0.17916666666666667</v>
      </c>
      <c r="G19" s="8">
        <f t="shared" si="0"/>
        <v>0.010740740740740745</v>
      </c>
      <c r="H19" s="6">
        <v>0</v>
      </c>
      <c r="I19" s="6">
        <v>1</v>
      </c>
      <c r="J19" s="6">
        <v>6</v>
      </c>
      <c r="K19" s="6">
        <v>3</v>
      </c>
      <c r="L19" s="6">
        <v>0</v>
      </c>
      <c r="M19" s="6">
        <v>0</v>
      </c>
      <c r="N19" s="6">
        <v>5</v>
      </c>
      <c r="O19" s="6">
        <f t="shared" si="1"/>
        <v>15</v>
      </c>
      <c r="P19" s="8">
        <f t="shared" si="2"/>
        <v>0.002604166666666667</v>
      </c>
      <c r="Q19" s="8"/>
      <c r="R19" s="8">
        <f t="shared" si="3"/>
        <v>0.013344907407407413</v>
      </c>
      <c r="S19" s="6">
        <v>14</v>
      </c>
    </row>
    <row r="20" spans="1:19" ht="23.25" customHeight="1">
      <c r="A20" s="3"/>
      <c r="B20" s="6">
        <v>13</v>
      </c>
      <c r="C20" s="6" t="s">
        <v>38</v>
      </c>
      <c r="D20" s="6" t="s">
        <v>33</v>
      </c>
      <c r="E20" s="8">
        <v>0.20912037037037037</v>
      </c>
      <c r="F20" s="8">
        <v>0.19791666666666666</v>
      </c>
      <c r="G20" s="8">
        <f t="shared" si="0"/>
        <v>0.011203703703703716</v>
      </c>
      <c r="H20" s="6">
        <v>3</v>
      </c>
      <c r="I20" s="6">
        <v>6</v>
      </c>
      <c r="J20" s="6">
        <v>0</v>
      </c>
      <c r="K20" s="6">
        <v>0</v>
      </c>
      <c r="L20" s="6">
        <v>4</v>
      </c>
      <c r="M20" s="6">
        <v>0</v>
      </c>
      <c r="N20" s="6">
        <v>4</v>
      </c>
      <c r="O20" s="6">
        <f t="shared" si="1"/>
        <v>17</v>
      </c>
      <c r="P20" s="8">
        <f t="shared" si="2"/>
        <v>0.002951388888888889</v>
      </c>
      <c r="Q20" s="8"/>
      <c r="R20" s="8">
        <f t="shared" si="3"/>
        <v>0.014155092592592605</v>
      </c>
      <c r="S20" s="6">
        <v>15</v>
      </c>
    </row>
    <row r="21" spans="1:19" ht="23.25" customHeight="1">
      <c r="A21" s="3"/>
      <c r="B21" s="6">
        <v>14</v>
      </c>
      <c r="C21" s="6">
        <v>72</v>
      </c>
      <c r="D21" s="6" t="s">
        <v>39</v>
      </c>
      <c r="E21" s="8">
        <v>0.22527777777777777</v>
      </c>
      <c r="F21" s="8">
        <v>0.2125</v>
      </c>
      <c r="G21" s="8">
        <f t="shared" si="0"/>
        <v>0.012777777777777777</v>
      </c>
      <c r="H21" s="6">
        <v>0</v>
      </c>
      <c r="I21" s="6">
        <v>3</v>
      </c>
      <c r="J21" s="6">
        <v>6</v>
      </c>
      <c r="K21" s="6">
        <v>3</v>
      </c>
      <c r="L21" s="6">
        <v>1</v>
      </c>
      <c r="M21" s="6">
        <v>0</v>
      </c>
      <c r="N21" s="6">
        <v>6</v>
      </c>
      <c r="O21" s="6">
        <f t="shared" si="1"/>
        <v>19</v>
      </c>
      <c r="P21" s="8">
        <f t="shared" si="2"/>
        <v>0.003298611111111111</v>
      </c>
      <c r="Q21" s="8"/>
      <c r="R21" s="8">
        <f t="shared" si="3"/>
        <v>0.016076388888888887</v>
      </c>
      <c r="S21" s="6">
        <v>16</v>
      </c>
    </row>
    <row r="22" spans="1:19" ht="23.25" customHeight="1">
      <c r="A22" s="3"/>
      <c r="B22" s="6">
        <v>15</v>
      </c>
      <c r="C22" s="6" t="s">
        <v>40</v>
      </c>
      <c r="D22" s="6" t="s">
        <v>41</v>
      </c>
      <c r="E22" s="8">
        <v>0.13446759259259258</v>
      </c>
      <c r="F22" s="8">
        <v>0.12708333333333333</v>
      </c>
      <c r="G22" s="8">
        <f t="shared" si="0"/>
        <v>0.007384259259259257</v>
      </c>
      <c r="H22" s="6">
        <v>3</v>
      </c>
      <c r="I22" s="6">
        <v>6</v>
      </c>
      <c r="J22" s="6">
        <v>6</v>
      </c>
      <c r="K22" s="6">
        <v>0</v>
      </c>
      <c r="L22" s="6">
        <v>1</v>
      </c>
      <c r="M22" s="6">
        <v>0</v>
      </c>
      <c r="N22" s="6">
        <v>2</v>
      </c>
      <c r="O22" s="6">
        <f t="shared" si="1"/>
        <v>18</v>
      </c>
      <c r="P22" s="8">
        <f t="shared" si="2"/>
        <v>0.003125</v>
      </c>
      <c r="Q22" s="8"/>
      <c r="R22" s="8">
        <f t="shared" si="3"/>
        <v>0.010509259259259256</v>
      </c>
      <c r="S22" s="6">
        <v>8</v>
      </c>
    </row>
    <row r="23" spans="1:19" ht="23.25" customHeight="1">
      <c r="A23" s="3"/>
      <c r="B23" s="6">
        <v>16</v>
      </c>
      <c r="C23" s="6">
        <v>344</v>
      </c>
      <c r="D23" s="6" t="s">
        <v>24</v>
      </c>
      <c r="E23" s="8">
        <v>0.2504398148148148</v>
      </c>
      <c r="F23" s="8">
        <v>0.24027777777777778</v>
      </c>
      <c r="G23" s="8">
        <f t="shared" si="0"/>
        <v>0.010162037037037025</v>
      </c>
      <c r="H23" s="6">
        <v>0</v>
      </c>
      <c r="I23" s="6">
        <v>0</v>
      </c>
      <c r="J23" s="6">
        <v>6</v>
      </c>
      <c r="K23" s="6">
        <v>0</v>
      </c>
      <c r="L23" s="6">
        <v>1</v>
      </c>
      <c r="M23" s="6">
        <v>0</v>
      </c>
      <c r="N23" s="6">
        <v>3</v>
      </c>
      <c r="O23" s="6">
        <f t="shared" si="1"/>
        <v>10</v>
      </c>
      <c r="P23" s="8">
        <f t="shared" si="2"/>
        <v>0.0017361111111111112</v>
      </c>
      <c r="Q23" s="8"/>
      <c r="R23" s="8">
        <f t="shared" si="3"/>
        <v>0.011898148148148137</v>
      </c>
      <c r="S23" s="6">
        <v>11</v>
      </c>
    </row>
    <row r="24" spans="1:19" ht="23.25" customHeight="1">
      <c r="A24" s="3"/>
      <c r="B24" s="6">
        <v>17</v>
      </c>
      <c r="C24" s="6">
        <v>532</v>
      </c>
      <c r="D24" s="6" t="s">
        <v>33</v>
      </c>
      <c r="E24" s="8">
        <v>0.25938657407407406</v>
      </c>
      <c r="F24" s="8">
        <v>0.25277777777777777</v>
      </c>
      <c r="G24" s="8">
        <f t="shared" si="0"/>
        <v>0.006608796296296293</v>
      </c>
      <c r="H24" s="6">
        <v>0</v>
      </c>
      <c r="I24" s="6">
        <v>0</v>
      </c>
      <c r="J24" s="6">
        <v>10</v>
      </c>
      <c r="K24" s="6">
        <v>3</v>
      </c>
      <c r="L24" s="6">
        <v>4</v>
      </c>
      <c r="M24" s="6">
        <v>0</v>
      </c>
      <c r="N24" s="6">
        <v>3</v>
      </c>
      <c r="O24" s="6">
        <f t="shared" si="1"/>
        <v>20</v>
      </c>
      <c r="P24" s="8">
        <f t="shared" si="2"/>
        <v>0.0034722222222222225</v>
      </c>
      <c r="Q24" s="8"/>
      <c r="R24" s="8">
        <f t="shared" si="3"/>
        <v>0.010081018518518515</v>
      </c>
      <c r="S24" s="6">
        <v>6</v>
      </c>
    </row>
    <row r="25" spans="1:19" ht="23.25" customHeight="1">
      <c r="A25" s="3"/>
      <c r="B25" s="6">
        <v>18</v>
      </c>
      <c r="C25" s="6">
        <v>40</v>
      </c>
      <c r="D25" s="6" t="s">
        <v>35</v>
      </c>
      <c r="E25" s="8">
        <v>0.24037037037037037</v>
      </c>
      <c r="F25" s="8">
        <v>0.23263888888888887</v>
      </c>
      <c r="G25" s="8">
        <f t="shared" si="0"/>
        <v>0.007731481481481506</v>
      </c>
      <c r="H25" s="6">
        <v>0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f t="shared" si="1"/>
        <v>8</v>
      </c>
      <c r="P25" s="8">
        <f t="shared" si="2"/>
        <v>0.001388888888888889</v>
      </c>
      <c r="Q25" s="8"/>
      <c r="R25" s="8">
        <f t="shared" si="3"/>
        <v>0.009120370370370395</v>
      </c>
      <c r="S25" s="6">
        <v>3</v>
      </c>
    </row>
    <row r="26" spans="1:19" ht="12.75" hidden="1">
      <c r="A26" s="3"/>
      <c r="B26" s="6">
        <v>19</v>
      </c>
      <c r="C26" s="6"/>
      <c r="D26" s="6"/>
      <c r="E26" s="8"/>
      <c r="F26" s="8"/>
      <c r="G26" s="8">
        <f t="shared" si="0"/>
        <v>0</v>
      </c>
      <c r="H26" s="6"/>
      <c r="I26" s="6"/>
      <c r="J26" s="6"/>
      <c r="K26" s="6"/>
      <c r="L26" s="6"/>
      <c r="M26" s="6"/>
      <c r="N26" s="6"/>
      <c r="O26" s="27">
        <f t="shared" si="1"/>
        <v>0</v>
      </c>
      <c r="P26" s="10">
        <f t="shared" si="2"/>
        <v>0</v>
      </c>
      <c r="Q26" s="10"/>
      <c r="R26" s="10">
        <f t="shared" si="3"/>
        <v>0</v>
      </c>
      <c r="S26" s="6"/>
    </row>
    <row r="27" spans="1:19" ht="12.75" hidden="1">
      <c r="A27" s="3"/>
      <c r="B27" s="6">
        <v>20</v>
      </c>
      <c r="C27" s="6"/>
      <c r="D27" s="6"/>
      <c r="E27" s="8"/>
      <c r="F27" s="8"/>
      <c r="G27" s="8">
        <f t="shared" si="0"/>
        <v>0</v>
      </c>
      <c r="H27" s="6"/>
      <c r="I27" s="6"/>
      <c r="J27" s="6"/>
      <c r="K27" s="6"/>
      <c r="L27" s="6"/>
      <c r="M27" s="6"/>
      <c r="N27" s="6"/>
      <c r="O27" s="27">
        <f t="shared" si="1"/>
        <v>0</v>
      </c>
      <c r="P27" s="10">
        <f t="shared" si="2"/>
        <v>0</v>
      </c>
      <c r="Q27" s="10"/>
      <c r="R27" s="10">
        <f t="shared" si="3"/>
        <v>0</v>
      </c>
      <c r="S27" s="6"/>
    </row>
    <row r="28" spans="1:19" ht="12.75" hidden="1">
      <c r="A28" s="3"/>
      <c r="B28" s="6">
        <v>21</v>
      </c>
      <c r="C28" s="6"/>
      <c r="D28" s="6"/>
      <c r="E28" s="8"/>
      <c r="F28" s="8"/>
      <c r="G28" s="8">
        <f t="shared" si="0"/>
        <v>0</v>
      </c>
      <c r="H28" s="6"/>
      <c r="I28" s="6"/>
      <c r="J28" s="6"/>
      <c r="K28" s="6"/>
      <c r="L28" s="6"/>
      <c r="M28" s="6"/>
      <c r="N28" s="6"/>
      <c r="O28" s="27">
        <f t="shared" si="1"/>
        <v>0</v>
      </c>
      <c r="P28" s="10">
        <f t="shared" si="2"/>
        <v>0</v>
      </c>
      <c r="Q28" s="10"/>
      <c r="R28" s="10">
        <f t="shared" si="3"/>
        <v>0</v>
      </c>
      <c r="S28" s="6"/>
    </row>
    <row r="29" spans="1:19" ht="12.75" hidden="1">
      <c r="A29" s="3"/>
      <c r="B29" s="6">
        <v>22</v>
      </c>
      <c r="C29" s="6"/>
      <c r="D29" s="6"/>
      <c r="E29" s="8"/>
      <c r="F29" s="8"/>
      <c r="G29" s="8">
        <f t="shared" si="0"/>
        <v>0</v>
      </c>
      <c r="H29" s="6"/>
      <c r="I29" s="6"/>
      <c r="J29" s="6"/>
      <c r="K29" s="6"/>
      <c r="L29" s="6"/>
      <c r="M29" s="6"/>
      <c r="N29" s="6"/>
      <c r="O29" s="27">
        <f t="shared" si="1"/>
        <v>0</v>
      </c>
      <c r="P29" s="10">
        <f t="shared" si="2"/>
        <v>0</v>
      </c>
      <c r="Q29" s="10"/>
      <c r="R29" s="10">
        <f t="shared" si="3"/>
        <v>0</v>
      </c>
      <c r="S29" s="6"/>
    </row>
    <row r="30" spans="1:19" ht="12.75" hidden="1">
      <c r="A30" s="3"/>
      <c r="B30" s="6">
        <v>23</v>
      </c>
      <c r="C30" s="6"/>
      <c r="D30" s="6"/>
      <c r="E30" s="8"/>
      <c r="F30" s="8"/>
      <c r="G30" s="8">
        <f t="shared" si="0"/>
        <v>0</v>
      </c>
      <c r="H30" s="6"/>
      <c r="I30" s="6"/>
      <c r="J30" s="6"/>
      <c r="K30" s="6"/>
      <c r="L30" s="6"/>
      <c r="M30" s="6"/>
      <c r="N30" s="6"/>
      <c r="O30" s="6">
        <f t="shared" si="1"/>
        <v>0</v>
      </c>
      <c r="P30" s="8">
        <f t="shared" si="2"/>
        <v>0</v>
      </c>
      <c r="Q30" s="8"/>
      <c r="R30" s="8">
        <f t="shared" si="3"/>
        <v>0</v>
      </c>
      <c r="S30" s="6"/>
    </row>
    <row r="31" spans="1:19" ht="12.75" hidden="1">
      <c r="A31" s="3"/>
      <c r="B31" s="6">
        <v>24</v>
      </c>
      <c r="C31" s="6"/>
      <c r="D31" s="6"/>
      <c r="E31" s="8"/>
      <c r="F31" s="8"/>
      <c r="G31" s="8">
        <f t="shared" si="0"/>
        <v>0</v>
      </c>
      <c r="H31" s="6"/>
      <c r="I31" s="6"/>
      <c r="J31" s="6"/>
      <c r="K31" s="6"/>
      <c r="L31" s="6"/>
      <c r="M31" s="6"/>
      <c r="N31" s="6"/>
      <c r="O31" s="6">
        <f t="shared" si="1"/>
        <v>0</v>
      </c>
      <c r="P31" s="8">
        <f t="shared" si="2"/>
        <v>0</v>
      </c>
      <c r="Q31" s="8"/>
      <c r="R31" s="8">
        <f t="shared" si="3"/>
        <v>0</v>
      </c>
      <c r="S31" s="6"/>
    </row>
    <row r="32" spans="1:19" ht="12.75" hidden="1">
      <c r="A32" s="3"/>
      <c r="B32" s="6">
        <v>25</v>
      </c>
      <c r="C32" s="6"/>
      <c r="D32" s="6"/>
      <c r="E32" s="8"/>
      <c r="F32" s="8"/>
      <c r="G32" s="8">
        <f t="shared" si="0"/>
        <v>0</v>
      </c>
      <c r="H32" s="6"/>
      <c r="I32" s="6"/>
      <c r="J32" s="6"/>
      <c r="K32" s="6"/>
      <c r="L32" s="6"/>
      <c r="M32" s="6"/>
      <c r="N32" s="6"/>
      <c r="O32" s="6">
        <f t="shared" si="1"/>
        <v>0</v>
      </c>
      <c r="P32" s="8">
        <f t="shared" si="2"/>
        <v>0</v>
      </c>
      <c r="Q32" s="8"/>
      <c r="R32" s="8">
        <f t="shared" si="3"/>
        <v>0</v>
      </c>
      <c r="S32" s="6"/>
    </row>
    <row r="33" spans="1:19" ht="12.75" hidden="1">
      <c r="A33" s="3"/>
      <c r="B33" s="6">
        <v>26</v>
      </c>
      <c r="C33" s="6"/>
      <c r="D33" s="6"/>
      <c r="E33" s="8"/>
      <c r="F33" s="8"/>
      <c r="G33" s="8">
        <f t="shared" si="0"/>
        <v>0</v>
      </c>
      <c r="H33" s="6"/>
      <c r="I33" s="6"/>
      <c r="J33" s="6"/>
      <c r="K33" s="6"/>
      <c r="L33" s="6"/>
      <c r="M33" s="6"/>
      <c r="N33" s="6"/>
      <c r="O33" s="6">
        <f t="shared" si="1"/>
        <v>0</v>
      </c>
      <c r="P33" s="8">
        <f t="shared" si="2"/>
        <v>0</v>
      </c>
      <c r="Q33" s="8"/>
      <c r="R33" s="8">
        <f t="shared" si="3"/>
        <v>0</v>
      </c>
      <c r="S33" s="6"/>
    </row>
    <row r="34" spans="1:19" ht="12.75" hidden="1">
      <c r="A34" s="3"/>
      <c r="B34" s="6">
        <v>27</v>
      </c>
      <c r="C34" s="6"/>
      <c r="D34" s="6"/>
      <c r="E34" s="8"/>
      <c r="F34" s="8"/>
      <c r="G34" s="8">
        <f t="shared" si="0"/>
        <v>0</v>
      </c>
      <c r="H34" s="6"/>
      <c r="I34" s="6"/>
      <c r="J34" s="6"/>
      <c r="K34" s="6"/>
      <c r="L34" s="6"/>
      <c r="M34" s="6"/>
      <c r="N34" s="6"/>
      <c r="O34" s="6">
        <f t="shared" si="1"/>
        <v>0</v>
      </c>
      <c r="P34" s="8">
        <f t="shared" si="2"/>
        <v>0</v>
      </c>
      <c r="Q34" s="8"/>
      <c r="R34" s="8">
        <f t="shared" si="3"/>
        <v>0</v>
      </c>
      <c r="S34" s="6"/>
    </row>
    <row r="35" spans="1:19" ht="12.75" hidden="1">
      <c r="A35" s="3"/>
      <c r="B35" s="3"/>
      <c r="C35" s="3"/>
      <c r="D35" s="3"/>
      <c r="E35" s="3"/>
      <c r="F35" s="28">
        <v>0</v>
      </c>
      <c r="G35" s="8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2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55" t="s">
        <v>86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/>
      <c r="S38" s="1"/>
    </row>
    <row r="39" spans="1:19" ht="12.75">
      <c r="A39" s="55" t="s">
        <v>87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"/>
      <c r="P39" s="1"/>
      <c r="Q39" s="1"/>
      <c r="R39" s="1"/>
      <c r="S39" s="1"/>
    </row>
  </sheetData>
  <mergeCells count="20">
    <mergeCell ref="A37:N37"/>
    <mergeCell ref="A39:N39"/>
    <mergeCell ref="P6:P7"/>
    <mergeCell ref="Q6:Q7"/>
    <mergeCell ref="H6:N6"/>
    <mergeCell ref="O6:O7"/>
    <mergeCell ref="R6:R7"/>
    <mergeCell ref="S6:S7"/>
    <mergeCell ref="B5:F5"/>
    <mergeCell ref="M5:S5"/>
    <mergeCell ref="B6:B7"/>
    <mergeCell ref="C6:C7"/>
    <mergeCell ref="D6:D7"/>
    <mergeCell ref="E6:E7"/>
    <mergeCell ref="F6:F7"/>
    <mergeCell ref="G6:G7"/>
    <mergeCell ref="B1:S1"/>
    <mergeCell ref="B2:S2"/>
    <mergeCell ref="B3:S3"/>
    <mergeCell ref="B4:S4"/>
  </mergeCells>
  <printOptions/>
  <pageMargins left="0.16" right="0.16" top="0.37" bottom="0.16" header="0.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="50" zoomScaleNormal="50" workbookViewId="0" topLeftCell="A1">
      <selection activeCell="L7" sqref="L7"/>
    </sheetView>
  </sheetViews>
  <sheetFormatPr defaultColWidth="9.00390625" defaultRowHeight="12.75"/>
  <cols>
    <col min="1" max="1" width="3.125" style="4" customWidth="1"/>
    <col min="2" max="2" width="12.25390625" style="4" customWidth="1"/>
    <col min="3" max="3" width="17.75390625" style="4" customWidth="1"/>
    <col min="4" max="14" width="8.25390625" style="4" customWidth="1"/>
    <col min="15" max="19" width="9.125" style="4" hidden="1" customWidth="1"/>
    <col min="20" max="20" width="8.125" style="4" bestFit="1" customWidth="1"/>
    <col min="21" max="21" width="7.625" style="4" bestFit="1" customWidth="1"/>
    <col min="22" max="22" width="7.875" style="4" bestFit="1" customWidth="1"/>
    <col min="23" max="16384" width="9.125" style="4" customWidth="1"/>
  </cols>
  <sheetData>
    <row r="1" spans="1:22" ht="12.7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2.75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2.75" customHeight="1">
      <c r="A5" s="49" t="s">
        <v>78</v>
      </c>
      <c r="B5" s="49"/>
      <c r="C5" s="49"/>
      <c r="D5" s="49"/>
      <c r="E5" s="49"/>
      <c r="F5" s="3"/>
      <c r="G5" s="3"/>
      <c r="H5" s="3"/>
      <c r="I5" s="3"/>
      <c r="J5" s="3"/>
      <c r="K5" s="3"/>
      <c r="L5" s="3"/>
      <c r="M5" s="49" t="s">
        <v>3</v>
      </c>
      <c r="N5" s="49"/>
      <c r="O5" s="49"/>
      <c r="P5" s="49"/>
      <c r="Q5" s="49"/>
      <c r="R5" s="49"/>
      <c r="S5" s="49"/>
      <c r="T5" s="49"/>
      <c r="U5" s="49"/>
      <c r="V5" s="49"/>
    </row>
    <row r="6" spans="1:22" ht="123" customHeight="1">
      <c r="A6" s="50" t="s">
        <v>4</v>
      </c>
      <c r="B6" s="50" t="s">
        <v>5</v>
      </c>
      <c r="C6" s="50" t="s">
        <v>6</v>
      </c>
      <c r="D6" s="29" t="s">
        <v>88</v>
      </c>
      <c r="E6" s="29" t="s">
        <v>89</v>
      </c>
      <c r="F6" s="29" t="s">
        <v>90</v>
      </c>
      <c r="G6" s="29" t="s">
        <v>91</v>
      </c>
      <c r="H6" s="29" t="s">
        <v>92</v>
      </c>
      <c r="I6" s="29" t="s">
        <v>93</v>
      </c>
      <c r="J6" s="29" t="s">
        <v>94</v>
      </c>
      <c r="K6" s="29" t="s">
        <v>95</v>
      </c>
      <c r="L6" s="29" t="s">
        <v>96</v>
      </c>
      <c r="M6" s="29" t="s">
        <v>97</v>
      </c>
      <c r="N6" s="29" t="s">
        <v>98</v>
      </c>
      <c r="O6" s="30"/>
      <c r="P6" s="30"/>
      <c r="Q6" s="30"/>
      <c r="R6" s="30"/>
      <c r="S6" s="30"/>
      <c r="T6" s="56" t="s">
        <v>42</v>
      </c>
      <c r="U6" s="57" t="s">
        <v>99</v>
      </c>
      <c r="V6" s="43" t="s">
        <v>15</v>
      </c>
    </row>
    <row r="7" spans="1:22" ht="31.5">
      <c r="A7" s="50"/>
      <c r="B7" s="50"/>
      <c r="C7" s="50"/>
      <c r="D7" s="9" t="s">
        <v>100</v>
      </c>
      <c r="E7" s="9" t="s">
        <v>100</v>
      </c>
      <c r="F7" s="9" t="s">
        <v>100</v>
      </c>
      <c r="G7" s="9" t="s">
        <v>100</v>
      </c>
      <c r="H7" s="9" t="s">
        <v>100</v>
      </c>
      <c r="I7" s="9" t="s">
        <v>100</v>
      </c>
      <c r="J7" s="9" t="s">
        <v>100</v>
      </c>
      <c r="K7" s="9" t="s">
        <v>100</v>
      </c>
      <c r="L7" s="9" t="s">
        <v>100</v>
      </c>
      <c r="M7" s="9" t="s">
        <v>100</v>
      </c>
      <c r="N7" s="9" t="s">
        <v>100</v>
      </c>
      <c r="O7" s="9" t="s">
        <v>101</v>
      </c>
      <c r="P7" s="9" t="s">
        <v>100</v>
      </c>
      <c r="Q7" s="9" t="s">
        <v>101</v>
      </c>
      <c r="R7" s="9" t="s">
        <v>100</v>
      </c>
      <c r="S7" s="9" t="s">
        <v>101</v>
      </c>
      <c r="T7" s="56"/>
      <c r="U7" s="57"/>
      <c r="V7" s="43"/>
    </row>
    <row r="8" spans="1:22" ht="12.75">
      <c r="A8" s="6">
        <v>1</v>
      </c>
      <c r="B8" s="6" t="s">
        <v>21</v>
      </c>
      <c r="C8" s="6" t="s">
        <v>22</v>
      </c>
      <c r="D8" s="6">
        <v>6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6">
        <v>6</v>
      </c>
      <c r="L8" s="6">
        <v>6</v>
      </c>
      <c r="M8" s="6">
        <v>5</v>
      </c>
      <c r="N8" s="6">
        <v>6</v>
      </c>
      <c r="O8" s="6"/>
      <c r="P8" s="6"/>
      <c r="Q8" s="6"/>
      <c r="R8" s="6"/>
      <c r="S8" s="6"/>
      <c r="T8" s="31">
        <f aca="true" t="shared" si="0" ref="T8:T25">SUM(D8:N8)</f>
        <v>65</v>
      </c>
      <c r="U8" s="32">
        <v>3.28</v>
      </c>
      <c r="V8" s="6">
        <v>1</v>
      </c>
    </row>
    <row r="9" spans="1:22" ht="12.75">
      <c r="A9" s="6">
        <v>2</v>
      </c>
      <c r="B9" s="6" t="s">
        <v>23</v>
      </c>
      <c r="C9" s="6" t="s">
        <v>24</v>
      </c>
      <c r="D9" s="33">
        <v>4</v>
      </c>
      <c r="E9" s="33">
        <v>6</v>
      </c>
      <c r="F9" s="33">
        <v>6</v>
      </c>
      <c r="G9" s="33">
        <v>4</v>
      </c>
      <c r="H9" s="33">
        <v>6</v>
      </c>
      <c r="I9" s="33">
        <v>6</v>
      </c>
      <c r="J9" s="6">
        <v>5</v>
      </c>
      <c r="K9" s="6">
        <v>6</v>
      </c>
      <c r="L9" s="6">
        <v>6</v>
      </c>
      <c r="M9" s="6">
        <v>4</v>
      </c>
      <c r="N9" s="6">
        <v>5</v>
      </c>
      <c r="O9" s="6"/>
      <c r="P9" s="6"/>
      <c r="Q9" s="6"/>
      <c r="R9" s="6"/>
      <c r="S9" s="6"/>
      <c r="T9" s="31">
        <f t="shared" si="0"/>
        <v>58</v>
      </c>
      <c r="U9" s="32">
        <v>5.51</v>
      </c>
      <c r="V9" s="6">
        <v>3</v>
      </c>
    </row>
    <row r="10" spans="1:22" ht="12.75">
      <c r="A10" s="6">
        <v>3</v>
      </c>
      <c r="B10" s="6" t="s">
        <v>25</v>
      </c>
      <c r="C10" s="6" t="s">
        <v>24</v>
      </c>
      <c r="D10" s="6">
        <v>4</v>
      </c>
      <c r="E10" s="6">
        <v>5</v>
      </c>
      <c r="F10" s="6">
        <v>5</v>
      </c>
      <c r="G10" s="6">
        <v>5</v>
      </c>
      <c r="H10" s="6">
        <v>6</v>
      </c>
      <c r="I10" s="6">
        <v>5</v>
      </c>
      <c r="J10" s="6">
        <v>4</v>
      </c>
      <c r="K10" s="6">
        <v>0</v>
      </c>
      <c r="L10" s="6">
        <v>0</v>
      </c>
      <c r="M10" s="6">
        <v>0</v>
      </c>
      <c r="N10" s="6">
        <v>0</v>
      </c>
      <c r="O10" s="6"/>
      <c r="P10" s="6"/>
      <c r="Q10" s="6"/>
      <c r="R10" s="6"/>
      <c r="S10" s="6"/>
      <c r="T10" s="31">
        <f t="shared" si="0"/>
        <v>34</v>
      </c>
      <c r="U10" s="32">
        <v>7</v>
      </c>
      <c r="V10" s="6" t="s">
        <v>28</v>
      </c>
    </row>
    <row r="11" spans="1:22" ht="12.75">
      <c r="A11" s="6">
        <v>4</v>
      </c>
      <c r="B11" s="6">
        <v>339</v>
      </c>
      <c r="C11" s="6" t="s">
        <v>24</v>
      </c>
      <c r="D11" s="6">
        <v>4</v>
      </c>
      <c r="E11" s="6">
        <v>3</v>
      </c>
      <c r="F11" s="6">
        <v>2</v>
      </c>
      <c r="G11" s="6">
        <v>3</v>
      </c>
      <c r="H11" s="6">
        <v>5</v>
      </c>
      <c r="I11" s="6">
        <v>4</v>
      </c>
      <c r="J11" s="6">
        <v>4</v>
      </c>
      <c r="K11" s="6">
        <v>4</v>
      </c>
      <c r="L11" s="6">
        <v>2</v>
      </c>
      <c r="M11" s="6">
        <v>0</v>
      </c>
      <c r="N11" s="6">
        <v>0</v>
      </c>
      <c r="O11" s="6"/>
      <c r="P11" s="6"/>
      <c r="Q11" s="6"/>
      <c r="R11" s="6"/>
      <c r="S11" s="6"/>
      <c r="T11" s="31">
        <f t="shared" si="0"/>
        <v>31</v>
      </c>
      <c r="U11" s="32">
        <v>7</v>
      </c>
      <c r="V11" s="6">
        <v>15</v>
      </c>
    </row>
    <row r="12" spans="1:22" ht="12.75">
      <c r="A12" s="6">
        <v>5</v>
      </c>
      <c r="B12" s="6" t="s">
        <v>29</v>
      </c>
      <c r="C12" s="6" t="s">
        <v>30</v>
      </c>
      <c r="D12" s="6">
        <v>6</v>
      </c>
      <c r="E12" s="6">
        <v>5</v>
      </c>
      <c r="F12" s="6">
        <v>5</v>
      </c>
      <c r="G12" s="6">
        <v>6</v>
      </c>
      <c r="H12" s="6">
        <v>6</v>
      </c>
      <c r="I12" s="6">
        <v>6</v>
      </c>
      <c r="J12" s="6">
        <v>3</v>
      </c>
      <c r="K12" s="6">
        <v>5</v>
      </c>
      <c r="L12" s="6">
        <v>0</v>
      </c>
      <c r="M12" s="6">
        <v>3</v>
      </c>
      <c r="N12" s="6">
        <v>0</v>
      </c>
      <c r="O12" s="6"/>
      <c r="P12" s="6"/>
      <c r="Q12" s="6"/>
      <c r="R12" s="6"/>
      <c r="S12" s="6"/>
      <c r="T12" s="31">
        <f t="shared" si="0"/>
        <v>45</v>
      </c>
      <c r="U12" s="32">
        <v>7</v>
      </c>
      <c r="V12" s="6">
        <v>8</v>
      </c>
    </row>
    <row r="13" spans="1:22" ht="12.75">
      <c r="A13" s="6">
        <v>6</v>
      </c>
      <c r="B13" s="6" t="s">
        <v>31</v>
      </c>
      <c r="C13" s="6" t="s">
        <v>30</v>
      </c>
      <c r="D13" s="6">
        <v>3</v>
      </c>
      <c r="E13" s="6">
        <v>3</v>
      </c>
      <c r="F13" s="6">
        <v>4</v>
      </c>
      <c r="G13" s="6">
        <v>4</v>
      </c>
      <c r="H13" s="6">
        <v>6</v>
      </c>
      <c r="I13" s="6">
        <v>4</v>
      </c>
      <c r="J13" s="6">
        <v>0</v>
      </c>
      <c r="K13" s="6">
        <v>2</v>
      </c>
      <c r="L13" s="6">
        <v>1</v>
      </c>
      <c r="M13" s="6">
        <v>1</v>
      </c>
      <c r="N13" s="6">
        <v>0</v>
      </c>
      <c r="O13" s="6"/>
      <c r="P13" s="6"/>
      <c r="Q13" s="6"/>
      <c r="R13" s="6"/>
      <c r="S13" s="6"/>
      <c r="T13" s="31">
        <f t="shared" si="0"/>
        <v>28</v>
      </c>
      <c r="U13" s="32">
        <v>7</v>
      </c>
      <c r="V13" s="6">
        <v>16</v>
      </c>
    </row>
    <row r="14" spans="1:22" ht="12.75">
      <c r="A14" s="6">
        <v>7</v>
      </c>
      <c r="B14" s="6">
        <v>313</v>
      </c>
      <c r="C14" s="6" t="s">
        <v>30</v>
      </c>
      <c r="D14" s="6">
        <v>3</v>
      </c>
      <c r="E14" s="6">
        <v>4</v>
      </c>
      <c r="F14" s="6">
        <v>0</v>
      </c>
      <c r="G14" s="6">
        <v>6</v>
      </c>
      <c r="H14" s="6">
        <v>1</v>
      </c>
      <c r="I14" s="6">
        <v>6</v>
      </c>
      <c r="J14" s="6">
        <v>0</v>
      </c>
      <c r="K14" s="6">
        <v>6</v>
      </c>
      <c r="L14" s="6">
        <v>6</v>
      </c>
      <c r="M14" s="6">
        <v>5</v>
      </c>
      <c r="N14" s="6">
        <v>4</v>
      </c>
      <c r="O14" s="6"/>
      <c r="P14" s="6"/>
      <c r="Q14" s="6"/>
      <c r="R14" s="6"/>
      <c r="S14" s="6"/>
      <c r="T14" s="31">
        <f t="shared" si="0"/>
        <v>41</v>
      </c>
      <c r="U14" s="32">
        <v>5.31</v>
      </c>
      <c r="V14" s="6">
        <v>9</v>
      </c>
    </row>
    <row r="15" spans="1:22" ht="12.75">
      <c r="A15" s="6">
        <v>8</v>
      </c>
      <c r="B15" s="6">
        <v>305</v>
      </c>
      <c r="C15" s="6" t="s">
        <v>30</v>
      </c>
      <c r="D15" s="6">
        <v>5</v>
      </c>
      <c r="E15" s="6">
        <v>4</v>
      </c>
      <c r="F15" s="6">
        <v>4</v>
      </c>
      <c r="G15" s="6">
        <v>5</v>
      </c>
      <c r="H15" s="6">
        <v>6</v>
      </c>
      <c r="I15" s="6">
        <v>6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/>
      <c r="P15" s="6"/>
      <c r="Q15" s="6"/>
      <c r="R15" s="6"/>
      <c r="S15" s="6"/>
      <c r="T15" s="31">
        <f t="shared" si="0"/>
        <v>32</v>
      </c>
      <c r="U15" s="32">
        <v>7</v>
      </c>
      <c r="V15" s="6">
        <v>14</v>
      </c>
    </row>
    <row r="16" spans="1:22" ht="12.75">
      <c r="A16" s="6">
        <v>9</v>
      </c>
      <c r="B16" s="6" t="s">
        <v>32</v>
      </c>
      <c r="C16" s="6" t="s">
        <v>33</v>
      </c>
      <c r="D16" s="6">
        <v>4</v>
      </c>
      <c r="E16" s="6">
        <v>6</v>
      </c>
      <c r="F16" s="6">
        <v>3</v>
      </c>
      <c r="G16" s="6">
        <v>4</v>
      </c>
      <c r="H16" s="6">
        <v>6</v>
      </c>
      <c r="I16" s="6">
        <v>6</v>
      </c>
      <c r="J16" s="6">
        <v>1</v>
      </c>
      <c r="K16" s="6">
        <v>4</v>
      </c>
      <c r="L16" s="6">
        <v>0</v>
      </c>
      <c r="M16" s="6">
        <v>0</v>
      </c>
      <c r="N16" s="6">
        <v>0</v>
      </c>
      <c r="O16" s="6"/>
      <c r="P16" s="6"/>
      <c r="Q16" s="6"/>
      <c r="R16" s="6"/>
      <c r="S16" s="6"/>
      <c r="T16" s="31">
        <f t="shared" si="0"/>
        <v>34</v>
      </c>
      <c r="U16" s="32">
        <v>7</v>
      </c>
      <c r="V16" s="6">
        <v>13</v>
      </c>
    </row>
    <row r="17" spans="1:22" ht="12.75">
      <c r="A17" s="6">
        <v>10</v>
      </c>
      <c r="B17" s="6" t="s">
        <v>34</v>
      </c>
      <c r="C17" s="6" t="s">
        <v>33</v>
      </c>
      <c r="D17" s="6">
        <v>5</v>
      </c>
      <c r="E17" s="6">
        <v>5</v>
      </c>
      <c r="F17" s="6">
        <v>5</v>
      </c>
      <c r="G17" s="6">
        <v>5</v>
      </c>
      <c r="H17" s="6">
        <v>5</v>
      </c>
      <c r="I17" s="6">
        <v>6</v>
      </c>
      <c r="J17" s="6">
        <v>1</v>
      </c>
      <c r="K17" s="6">
        <v>4</v>
      </c>
      <c r="L17" s="6">
        <v>0</v>
      </c>
      <c r="M17" s="6">
        <v>2</v>
      </c>
      <c r="N17" s="6">
        <v>0</v>
      </c>
      <c r="O17" s="6"/>
      <c r="P17" s="6"/>
      <c r="Q17" s="6"/>
      <c r="R17" s="6"/>
      <c r="S17" s="6"/>
      <c r="T17" s="31">
        <f t="shared" si="0"/>
        <v>38</v>
      </c>
      <c r="U17" s="32">
        <v>7</v>
      </c>
      <c r="V17" s="6">
        <v>11</v>
      </c>
    </row>
    <row r="18" spans="1:22" ht="12.75">
      <c r="A18" s="6">
        <v>11</v>
      </c>
      <c r="B18" s="6">
        <v>44</v>
      </c>
      <c r="C18" s="6" t="s">
        <v>35</v>
      </c>
      <c r="D18" s="6">
        <v>4</v>
      </c>
      <c r="E18" s="6">
        <v>6</v>
      </c>
      <c r="F18" s="6">
        <v>6</v>
      </c>
      <c r="G18" s="6">
        <v>6</v>
      </c>
      <c r="H18" s="6">
        <v>6</v>
      </c>
      <c r="I18" s="6">
        <v>6</v>
      </c>
      <c r="J18" s="6">
        <v>5</v>
      </c>
      <c r="K18" s="6">
        <v>5</v>
      </c>
      <c r="L18" s="6">
        <v>5</v>
      </c>
      <c r="M18" s="6">
        <v>0</v>
      </c>
      <c r="N18" s="6">
        <v>4</v>
      </c>
      <c r="O18" s="6"/>
      <c r="P18" s="6"/>
      <c r="Q18" s="6"/>
      <c r="R18" s="6"/>
      <c r="S18" s="6"/>
      <c r="T18" s="31">
        <f t="shared" si="0"/>
        <v>53</v>
      </c>
      <c r="U18" s="32">
        <v>7</v>
      </c>
      <c r="V18" s="6">
        <v>5</v>
      </c>
    </row>
    <row r="19" spans="1:22" ht="25.5">
      <c r="A19" s="6">
        <v>12</v>
      </c>
      <c r="B19" s="6" t="s">
        <v>36</v>
      </c>
      <c r="C19" s="6" t="s">
        <v>37</v>
      </c>
      <c r="D19" s="6">
        <v>0</v>
      </c>
      <c r="E19" s="6">
        <v>3</v>
      </c>
      <c r="F19" s="6">
        <v>6</v>
      </c>
      <c r="G19" s="6">
        <v>6</v>
      </c>
      <c r="H19" s="6">
        <v>0</v>
      </c>
      <c r="I19" s="6">
        <v>3</v>
      </c>
      <c r="J19" s="6">
        <v>0</v>
      </c>
      <c r="K19" s="6">
        <v>5</v>
      </c>
      <c r="L19" s="6">
        <v>1</v>
      </c>
      <c r="M19" s="6">
        <v>0</v>
      </c>
      <c r="N19" s="6">
        <v>0</v>
      </c>
      <c r="O19" s="6"/>
      <c r="P19" s="6"/>
      <c r="Q19" s="6"/>
      <c r="R19" s="6"/>
      <c r="S19" s="6"/>
      <c r="T19" s="31">
        <f t="shared" si="0"/>
        <v>24</v>
      </c>
      <c r="U19" s="32">
        <v>7</v>
      </c>
      <c r="V19" s="6">
        <v>17</v>
      </c>
    </row>
    <row r="20" spans="1:22" ht="12.75">
      <c r="A20" s="6">
        <v>13</v>
      </c>
      <c r="B20" s="6" t="s">
        <v>38</v>
      </c>
      <c r="C20" s="6" t="s">
        <v>33</v>
      </c>
      <c r="D20" s="6">
        <v>5</v>
      </c>
      <c r="E20" s="6">
        <v>5</v>
      </c>
      <c r="F20" s="6">
        <v>2</v>
      </c>
      <c r="G20" s="6">
        <v>6</v>
      </c>
      <c r="H20" s="6">
        <v>5</v>
      </c>
      <c r="I20" s="6">
        <v>6</v>
      </c>
      <c r="J20" s="6">
        <v>0</v>
      </c>
      <c r="K20" s="6">
        <v>5</v>
      </c>
      <c r="L20" s="6">
        <v>0</v>
      </c>
      <c r="M20" s="6">
        <v>0</v>
      </c>
      <c r="N20" s="6">
        <v>3</v>
      </c>
      <c r="O20" s="6"/>
      <c r="P20" s="6"/>
      <c r="Q20" s="6"/>
      <c r="R20" s="6"/>
      <c r="S20" s="6"/>
      <c r="T20" s="31">
        <f t="shared" si="0"/>
        <v>37</v>
      </c>
      <c r="U20" s="32">
        <v>7</v>
      </c>
      <c r="V20" s="6">
        <v>12</v>
      </c>
    </row>
    <row r="21" spans="1:22" ht="12.75">
      <c r="A21" s="6">
        <v>14</v>
      </c>
      <c r="B21" s="6">
        <v>72</v>
      </c>
      <c r="C21" s="6" t="s">
        <v>39</v>
      </c>
      <c r="D21" s="6">
        <v>4</v>
      </c>
      <c r="E21" s="6">
        <v>4</v>
      </c>
      <c r="F21" s="6">
        <v>6</v>
      </c>
      <c r="G21" s="6">
        <v>5</v>
      </c>
      <c r="H21" s="6">
        <v>6</v>
      </c>
      <c r="I21" s="6">
        <v>5</v>
      </c>
      <c r="J21" s="6">
        <v>3</v>
      </c>
      <c r="K21" s="6">
        <v>3</v>
      </c>
      <c r="L21" s="6">
        <v>0</v>
      </c>
      <c r="M21" s="6">
        <v>2</v>
      </c>
      <c r="N21" s="6">
        <v>3</v>
      </c>
      <c r="O21" s="6"/>
      <c r="P21" s="6"/>
      <c r="Q21" s="6"/>
      <c r="R21" s="6"/>
      <c r="S21" s="6"/>
      <c r="T21" s="31">
        <f t="shared" si="0"/>
        <v>41</v>
      </c>
      <c r="U21" s="32">
        <v>7</v>
      </c>
      <c r="V21" s="6">
        <v>10</v>
      </c>
    </row>
    <row r="22" spans="1:22" ht="12.75">
      <c r="A22" s="6">
        <v>15</v>
      </c>
      <c r="B22" s="6" t="s">
        <v>40</v>
      </c>
      <c r="C22" s="6" t="s">
        <v>41</v>
      </c>
      <c r="D22" s="6">
        <v>6</v>
      </c>
      <c r="E22" s="6">
        <v>6</v>
      </c>
      <c r="F22" s="6">
        <v>6</v>
      </c>
      <c r="G22" s="6">
        <v>6</v>
      </c>
      <c r="H22" s="6">
        <v>5</v>
      </c>
      <c r="I22" s="6">
        <v>6</v>
      </c>
      <c r="J22" s="6">
        <v>3</v>
      </c>
      <c r="K22" s="6">
        <v>3</v>
      </c>
      <c r="L22" s="6">
        <v>4</v>
      </c>
      <c r="M22" s="6">
        <v>2</v>
      </c>
      <c r="N22" s="6">
        <v>4</v>
      </c>
      <c r="O22" s="6"/>
      <c r="P22" s="6"/>
      <c r="Q22" s="6"/>
      <c r="R22" s="6"/>
      <c r="S22" s="6"/>
      <c r="T22" s="31">
        <f t="shared" si="0"/>
        <v>51</v>
      </c>
      <c r="U22" s="32">
        <v>7</v>
      </c>
      <c r="V22" s="6">
        <v>6</v>
      </c>
    </row>
    <row r="23" spans="1:22" ht="12.75">
      <c r="A23" s="6">
        <v>16</v>
      </c>
      <c r="B23" s="6">
        <v>344</v>
      </c>
      <c r="C23" s="6" t="s">
        <v>24</v>
      </c>
      <c r="D23" s="6">
        <v>6</v>
      </c>
      <c r="E23" s="6">
        <v>6</v>
      </c>
      <c r="F23" s="6">
        <v>6</v>
      </c>
      <c r="G23" s="6">
        <v>6</v>
      </c>
      <c r="H23" s="6">
        <v>6</v>
      </c>
      <c r="I23" s="6">
        <v>6</v>
      </c>
      <c r="J23" s="6">
        <v>6</v>
      </c>
      <c r="K23" s="6">
        <v>6</v>
      </c>
      <c r="L23" s="6">
        <v>6</v>
      </c>
      <c r="M23" s="6">
        <v>6</v>
      </c>
      <c r="N23" s="6">
        <v>5</v>
      </c>
      <c r="O23" s="6"/>
      <c r="P23" s="6"/>
      <c r="Q23" s="6"/>
      <c r="R23" s="6"/>
      <c r="S23" s="6"/>
      <c r="T23" s="31">
        <f t="shared" si="0"/>
        <v>65</v>
      </c>
      <c r="U23" s="32">
        <v>5.17</v>
      </c>
      <c r="V23" s="6">
        <v>2</v>
      </c>
    </row>
    <row r="24" spans="1:22" ht="12.75">
      <c r="A24" s="6">
        <v>17</v>
      </c>
      <c r="B24" s="6">
        <v>532</v>
      </c>
      <c r="C24" s="6" t="s">
        <v>33</v>
      </c>
      <c r="D24" s="6">
        <v>6</v>
      </c>
      <c r="E24" s="6">
        <v>4</v>
      </c>
      <c r="F24" s="6">
        <v>6</v>
      </c>
      <c r="G24" s="6">
        <v>5</v>
      </c>
      <c r="H24" s="6">
        <v>6</v>
      </c>
      <c r="I24" s="6">
        <v>6</v>
      </c>
      <c r="J24" s="6">
        <v>3</v>
      </c>
      <c r="K24" s="6">
        <v>6</v>
      </c>
      <c r="L24" s="6">
        <v>0</v>
      </c>
      <c r="M24" s="6">
        <v>2</v>
      </c>
      <c r="N24" s="6">
        <v>4</v>
      </c>
      <c r="O24" s="6"/>
      <c r="P24" s="6"/>
      <c r="Q24" s="6"/>
      <c r="R24" s="6"/>
      <c r="S24" s="6"/>
      <c r="T24" s="31">
        <f t="shared" si="0"/>
        <v>48</v>
      </c>
      <c r="U24" s="32">
        <v>7</v>
      </c>
      <c r="V24" s="6">
        <v>7</v>
      </c>
    </row>
    <row r="25" spans="1:22" ht="12.75">
      <c r="A25" s="6">
        <v>18</v>
      </c>
      <c r="B25" s="6">
        <v>40</v>
      </c>
      <c r="C25" s="6" t="s">
        <v>35</v>
      </c>
      <c r="D25" s="6">
        <v>5</v>
      </c>
      <c r="E25" s="6">
        <v>6</v>
      </c>
      <c r="F25" s="6">
        <v>5</v>
      </c>
      <c r="G25" s="6">
        <v>5</v>
      </c>
      <c r="H25" s="6">
        <v>5</v>
      </c>
      <c r="I25" s="6">
        <v>6</v>
      </c>
      <c r="J25" s="6">
        <v>4</v>
      </c>
      <c r="K25" s="6">
        <v>6</v>
      </c>
      <c r="L25" s="6">
        <v>5</v>
      </c>
      <c r="M25" s="6">
        <v>4</v>
      </c>
      <c r="N25" s="6">
        <v>4</v>
      </c>
      <c r="O25" s="6"/>
      <c r="P25" s="6"/>
      <c r="Q25" s="6"/>
      <c r="R25" s="6"/>
      <c r="S25" s="6"/>
      <c r="T25" s="31">
        <f t="shared" si="0"/>
        <v>55</v>
      </c>
      <c r="U25" s="32">
        <v>4.33</v>
      </c>
      <c r="V25" s="6">
        <v>4</v>
      </c>
    </row>
    <row r="26" spans="1:22" ht="12.75" hidden="1">
      <c r="A26" s="6">
        <v>23</v>
      </c>
      <c r="B26" s="6">
        <f>'[1]сводный полоса'!C30</f>
        <v>0</v>
      </c>
      <c r="C26" s="6">
        <f>'[1]сводный полоса'!D30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4">
        <f aca="true" t="shared" si="1" ref="T26:U29">D26+F26+H26+J26+L26+N26+P26+R26</f>
        <v>0</v>
      </c>
      <c r="U26" s="35">
        <f t="shared" si="1"/>
        <v>0</v>
      </c>
      <c r="V26" s="6"/>
    </row>
    <row r="27" spans="1:22" ht="12.75" hidden="1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34">
        <f t="shared" si="1"/>
        <v>0</v>
      </c>
      <c r="U27" s="35">
        <f t="shared" si="1"/>
        <v>0</v>
      </c>
      <c r="V27" s="6"/>
    </row>
    <row r="28" spans="1:22" ht="12.75" hidden="1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4">
        <f t="shared" si="1"/>
        <v>0</v>
      </c>
      <c r="U28" s="35">
        <f t="shared" si="1"/>
        <v>0</v>
      </c>
      <c r="V28" s="6"/>
    </row>
    <row r="29" spans="1:22" ht="12.75" hidden="1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4">
        <f t="shared" si="1"/>
        <v>0</v>
      </c>
      <c r="U29" s="35">
        <f t="shared" si="1"/>
        <v>0</v>
      </c>
      <c r="V29" s="6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6"/>
      <c r="U30" s="37"/>
      <c r="V30" s="3"/>
    </row>
    <row r="31" spans="1:22" ht="12.75" customHeight="1">
      <c r="A31" s="48" t="s">
        <v>102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3"/>
      <c r="P32" s="3"/>
      <c r="Q32" s="3"/>
      <c r="R32" s="3"/>
      <c r="S32" s="3"/>
      <c r="T32" s="3"/>
      <c r="U32" s="37"/>
      <c r="V32" s="3"/>
    </row>
    <row r="33" spans="1:22" ht="12.75" customHeight="1">
      <c r="A33" s="48" t="s">
        <v>103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</sheetData>
  <mergeCells count="14">
    <mergeCell ref="M5:V5"/>
    <mergeCell ref="A31:V31"/>
    <mergeCell ref="A33:V33"/>
    <mergeCell ref="A5:E5"/>
    <mergeCell ref="A6:A7"/>
    <mergeCell ref="B6:B7"/>
    <mergeCell ref="C6:C7"/>
    <mergeCell ref="T6:T7"/>
    <mergeCell ref="U6:U7"/>
    <mergeCell ref="V6:V7"/>
    <mergeCell ref="A1:V1"/>
    <mergeCell ref="A2:V2"/>
    <mergeCell ref="A3:V3"/>
    <mergeCell ref="A4:V4"/>
  </mergeCells>
  <printOptions/>
  <pageMargins left="0.16" right="0.16" top="0.16" bottom="0.17" header="0.16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N1"/>
    </sheetView>
  </sheetViews>
  <sheetFormatPr defaultColWidth="9.00390625" defaultRowHeight="12.75"/>
  <cols>
    <col min="1" max="1" width="4.125" style="4" customWidth="1"/>
    <col min="2" max="2" width="9.125" style="4" customWidth="1"/>
    <col min="3" max="3" width="17.00390625" style="4" customWidth="1"/>
    <col min="4" max="5" width="9.125" style="4" hidden="1" customWidth="1"/>
    <col min="6" max="11" width="9.125" style="4" customWidth="1"/>
    <col min="12" max="12" width="10.25390625" style="4" customWidth="1"/>
    <col min="13" max="13" width="9.125" style="4" hidden="1" customWidth="1"/>
    <col min="14" max="14" width="6.125" style="4" bestFit="1" customWidth="1"/>
    <col min="15" max="16384" width="9.125" style="4" customWidth="1"/>
  </cols>
  <sheetData>
    <row r="1" spans="1:14" ht="33.75" customHeight="1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9" t="s">
        <v>61</v>
      </c>
      <c r="B6" s="49"/>
      <c r="C6" s="49"/>
      <c r="D6" s="49"/>
      <c r="E6" s="49"/>
      <c r="F6" s="3"/>
      <c r="G6" s="3"/>
      <c r="H6" s="3"/>
      <c r="I6" s="3"/>
      <c r="J6" s="49" t="s">
        <v>3</v>
      </c>
      <c r="K6" s="49"/>
      <c r="L6" s="49"/>
      <c r="M6" s="49"/>
      <c r="N6" s="49"/>
    </row>
    <row r="7" spans="1:14" ht="12.75">
      <c r="A7" s="58" t="s">
        <v>4</v>
      </c>
      <c r="B7" s="58" t="s">
        <v>5</v>
      </c>
      <c r="C7" s="59" t="s">
        <v>6</v>
      </c>
      <c r="D7" s="58" t="s">
        <v>104</v>
      </c>
      <c r="E7" s="58" t="s">
        <v>8</v>
      </c>
      <c r="F7" s="61" t="s">
        <v>105</v>
      </c>
      <c r="G7" s="62"/>
      <c r="H7" s="62"/>
      <c r="I7" s="62"/>
      <c r="J7" s="62"/>
      <c r="K7" s="63"/>
      <c r="L7" s="58" t="s">
        <v>13</v>
      </c>
      <c r="M7" s="58" t="s">
        <v>14</v>
      </c>
      <c r="N7" s="64" t="s">
        <v>15</v>
      </c>
    </row>
    <row r="8" spans="1:14" ht="12.75">
      <c r="A8" s="58"/>
      <c r="B8" s="58"/>
      <c r="C8" s="60"/>
      <c r="D8" s="58"/>
      <c r="E8" s="58"/>
      <c r="F8" s="6">
        <v>1</v>
      </c>
      <c r="G8" s="6">
        <v>2</v>
      </c>
      <c r="H8" s="6">
        <v>3</v>
      </c>
      <c r="I8" s="6">
        <v>4</v>
      </c>
      <c r="J8" s="6">
        <v>5</v>
      </c>
      <c r="K8" s="6">
        <v>6</v>
      </c>
      <c r="L8" s="58"/>
      <c r="M8" s="58"/>
      <c r="N8" s="64"/>
    </row>
    <row r="9" spans="1:14" ht="21.75" customHeight="1">
      <c r="A9" s="6">
        <v>1</v>
      </c>
      <c r="B9" s="6" t="s">
        <v>21</v>
      </c>
      <c r="C9" s="6" t="s">
        <v>22</v>
      </c>
      <c r="D9" s="8"/>
      <c r="E9" s="8"/>
      <c r="F9" s="6">
        <v>18</v>
      </c>
      <c r="G9" s="6">
        <v>15</v>
      </c>
      <c r="H9" s="6">
        <v>2</v>
      </c>
      <c r="I9" s="6">
        <v>20</v>
      </c>
      <c r="J9" s="6">
        <v>9</v>
      </c>
      <c r="K9" s="6">
        <v>14</v>
      </c>
      <c r="L9" s="22">
        <f aca="true" t="shared" si="0" ref="L9:L35">SUM(F9:K9)</f>
        <v>78</v>
      </c>
      <c r="M9" s="8"/>
      <c r="N9" s="7" t="s">
        <v>16</v>
      </c>
    </row>
    <row r="10" spans="1:14" ht="21.75" customHeight="1">
      <c r="A10" s="6">
        <v>2</v>
      </c>
      <c r="B10" s="6" t="s">
        <v>23</v>
      </c>
      <c r="C10" s="6" t="s">
        <v>24</v>
      </c>
      <c r="D10" s="8"/>
      <c r="E10" s="8"/>
      <c r="F10" s="6">
        <v>21</v>
      </c>
      <c r="G10" s="6">
        <v>14</v>
      </c>
      <c r="H10" s="6">
        <v>6</v>
      </c>
      <c r="I10" s="6">
        <v>24</v>
      </c>
      <c r="J10" s="6">
        <v>19</v>
      </c>
      <c r="K10" s="6">
        <v>13</v>
      </c>
      <c r="L10" s="22">
        <f t="shared" si="0"/>
        <v>97</v>
      </c>
      <c r="M10" s="8"/>
      <c r="N10" s="38">
        <v>3</v>
      </c>
    </row>
    <row r="11" spans="1:14" ht="21.75" customHeight="1">
      <c r="A11" s="6">
        <v>3</v>
      </c>
      <c r="B11" s="6" t="s">
        <v>25</v>
      </c>
      <c r="C11" s="6" t="s">
        <v>24</v>
      </c>
      <c r="D11" s="8"/>
      <c r="E11" s="8"/>
      <c r="F11" s="6">
        <v>14</v>
      </c>
      <c r="G11" s="6">
        <v>10</v>
      </c>
      <c r="H11" s="6">
        <v>4</v>
      </c>
      <c r="I11" s="6">
        <v>17</v>
      </c>
      <c r="J11" s="6">
        <v>15</v>
      </c>
      <c r="K11" s="6">
        <v>23</v>
      </c>
      <c r="L11" s="22">
        <f t="shared" si="0"/>
        <v>83</v>
      </c>
      <c r="M11" s="8"/>
      <c r="N11" s="38" t="s">
        <v>26</v>
      </c>
    </row>
    <row r="12" spans="1:14" ht="21.75" customHeight="1">
      <c r="A12" s="6">
        <v>4</v>
      </c>
      <c r="B12" s="6">
        <v>339</v>
      </c>
      <c r="C12" s="6" t="s">
        <v>24</v>
      </c>
      <c r="D12" s="8"/>
      <c r="E12" s="8"/>
      <c r="F12" s="6">
        <v>11</v>
      </c>
      <c r="G12" s="6">
        <v>1</v>
      </c>
      <c r="H12" s="6">
        <v>23</v>
      </c>
      <c r="I12" s="6">
        <v>14</v>
      </c>
      <c r="J12" s="6">
        <v>16</v>
      </c>
      <c r="K12" s="6">
        <v>13</v>
      </c>
      <c r="L12" s="22">
        <f t="shared" si="0"/>
        <v>78</v>
      </c>
      <c r="M12" s="8"/>
      <c r="N12" s="7" t="s">
        <v>16</v>
      </c>
    </row>
    <row r="13" spans="1:14" ht="21.75" customHeight="1">
      <c r="A13" s="6">
        <v>5</v>
      </c>
      <c r="B13" s="6" t="s">
        <v>29</v>
      </c>
      <c r="C13" s="6" t="s">
        <v>30</v>
      </c>
      <c r="D13" s="8"/>
      <c r="E13" s="8"/>
      <c r="F13" s="6">
        <v>19</v>
      </c>
      <c r="G13" s="6">
        <v>16</v>
      </c>
      <c r="H13" s="6">
        <v>5</v>
      </c>
      <c r="I13" s="6">
        <v>1</v>
      </c>
      <c r="J13" s="6">
        <v>7</v>
      </c>
      <c r="K13" s="6">
        <v>0</v>
      </c>
      <c r="L13" s="22">
        <f t="shared" si="0"/>
        <v>48</v>
      </c>
      <c r="M13" s="8"/>
      <c r="N13" s="38">
        <v>14</v>
      </c>
    </row>
    <row r="14" spans="1:14" ht="21.75" customHeight="1">
      <c r="A14" s="6">
        <v>6</v>
      </c>
      <c r="B14" s="6" t="s">
        <v>31</v>
      </c>
      <c r="C14" s="6" t="s">
        <v>30</v>
      </c>
      <c r="D14" s="8"/>
      <c r="E14" s="8"/>
      <c r="F14" s="6">
        <v>5</v>
      </c>
      <c r="G14" s="6">
        <v>7</v>
      </c>
      <c r="H14" s="6">
        <v>1</v>
      </c>
      <c r="I14" s="6">
        <v>5</v>
      </c>
      <c r="J14" s="6">
        <v>2</v>
      </c>
      <c r="K14" s="6">
        <v>8</v>
      </c>
      <c r="L14" s="22">
        <f t="shared" si="0"/>
        <v>28</v>
      </c>
      <c r="M14" s="8"/>
      <c r="N14" s="38">
        <v>17</v>
      </c>
    </row>
    <row r="15" spans="1:14" ht="21.75" customHeight="1">
      <c r="A15" s="6">
        <v>7</v>
      </c>
      <c r="B15" s="6">
        <v>313</v>
      </c>
      <c r="C15" s="6" t="s">
        <v>30</v>
      </c>
      <c r="D15" s="8"/>
      <c r="E15" s="8"/>
      <c r="F15" s="6">
        <v>14</v>
      </c>
      <c r="G15" s="6">
        <v>5</v>
      </c>
      <c r="H15" s="6">
        <v>11</v>
      </c>
      <c r="I15" s="6">
        <v>0</v>
      </c>
      <c r="J15" s="6">
        <v>2</v>
      </c>
      <c r="K15" s="6">
        <v>4</v>
      </c>
      <c r="L15" s="22">
        <f t="shared" si="0"/>
        <v>36</v>
      </c>
      <c r="M15" s="8"/>
      <c r="N15" s="38">
        <v>16</v>
      </c>
    </row>
    <row r="16" spans="1:14" ht="21.75" customHeight="1">
      <c r="A16" s="6">
        <v>8</v>
      </c>
      <c r="B16" s="6">
        <v>305</v>
      </c>
      <c r="C16" s="6" t="s">
        <v>30</v>
      </c>
      <c r="D16" s="8"/>
      <c r="E16" s="8"/>
      <c r="F16" s="6">
        <v>2</v>
      </c>
      <c r="G16" s="6">
        <v>7</v>
      </c>
      <c r="H16" s="6">
        <v>12</v>
      </c>
      <c r="I16" s="6">
        <v>10</v>
      </c>
      <c r="J16" s="6">
        <v>14</v>
      </c>
      <c r="K16" s="6">
        <v>15</v>
      </c>
      <c r="L16" s="22">
        <f t="shared" si="0"/>
        <v>60</v>
      </c>
      <c r="M16" s="8"/>
      <c r="N16" s="7" t="s">
        <v>18</v>
      </c>
    </row>
    <row r="17" spans="1:14" ht="21.75" customHeight="1">
      <c r="A17" s="6">
        <v>9</v>
      </c>
      <c r="B17" s="6" t="s">
        <v>32</v>
      </c>
      <c r="C17" s="6" t="s">
        <v>33</v>
      </c>
      <c r="D17" s="8"/>
      <c r="E17" s="8"/>
      <c r="F17" s="6">
        <v>15</v>
      </c>
      <c r="G17" s="6">
        <v>6</v>
      </c>
      <c r="H17" s="6">
        <v>13</v>
      </c>
      <c r="I17" s="6">
        <v>14</v>
      </c>
      <c r="J17" s="6">
        <v>15</v>
      </c>
      <c r="K17" s="6">
        <v>18</v>
      </c>
      <c r="L17" s="22">
        <f t="shared" si="0"/>
        <v>81</v>
      </c>
      <c r="M17" s="8"/>
      <c r="N17" s="38">
        <v>4</v>
      </c>
    </row>
    <row r="18" spans="1:14" ht="21.75" customHeight="1">
      <c r="A18" s="6">
        <v>10</v>
      </c>
      <c r="B18" s="6" t="s">
        <v>34</v>
      </c>
      <c r="C18" s="6" t="s">
        <v>33</v>
      </c>
      <c r="D18" s="8"/>
      <c r="E18" s="8"/>
      <c r="F18" s="9">
        <v>18</v>
      </c>
      <c r="G18" s="9">
        <v>15</v>
      </c>
      <c r="H18" s="9">
        <v>2</v>
      </c>
      <c r="I18" s="9">
        <v>19</v>
      </c>
      <c r="J18" s="9">
        <v>3</v>
      </c>
      <c r="K18" s="9">
        <v>17</v>
      </c>
      <c r="L18" s="22">
        <f t="shared" si="0"/>
        <v>74</v>
      </c>
      <c r="M18" s="8"/>
      <c r="N18" s="38">
        <v>8</v>
      </c>
    </row>
    <row r="19" spans="1:14" ht="21.75" customHeight="1">
      <c r="A19" s="6">
        <v>11</v>
      </c>
      <c r="B19" s="6">
        <v>44</v>
      </c>
      <c r="C19" s="6" t="s">
        <v>35</v>
      </c>
      <c r="D19" s="8"/>
      <c r="E19" s="8"/>
      <c r="F19" s="6">
        <v>18</v>
      </c>
      <c r="G19" s="6">
        <v>14</v>
      </c>
      <c r="H19" s="6">
        <v>0</v>
      </c>
      <c r="I19" s="6">
        <v>6</v>
      </c>
      <c r="J19" s="6">
        <v>5</v>
      </c>
      <c r="K19" s="6">
        <v>13</v>
      </c>
      <c r="L19" s="22">
        <f t="shared" si="0"/>
        <v>56</v>
      </c>
      <c r="M19" s="8"/>
      <c r="N19" s="38">
        <v>12</v>
      </c>
    </row>
    <row r="20" spans="1:14" ht="25.5">
      <c r="A20" s="6">
        <v>12</v>
      </c>
      <c r="B20" s="6" t="s">
        <v>36</v>
      </c>
      <c r="C20" s="6" t="s">
        <v>37</v>
      </c>
      <c r="D20" s="8"/>
      <c r="E20" s="8"/>
      <c r="F20" s="6">
        <v>14</v>
      </c>
      <c r="G20" s="6">
        <v>6</v>
      </c>
      <c r="H20" s="6">
        <v>8</v>
      </c>
      <c r="I20" s="6">
        <v>8</v>
      </c>
      <c r="J20" s="6">
        <v>3</v>
      </c>
      <c r="K20" s="6">
        <v>14</v>
      </c>
      <c r="L20" s="22">
        <f t="shared" si="0"/>
        <v>53</v>
      </c>
      <c r="M20" s="8"/>
      <c r="N20" s="38">
        <v>13</v>
      </c>
    </row>
    <row r="21" spans="1:14" ht="23.25" customHeight="1">
      <c r="A21" s="6">
        <v>13</v>
      </c>
      <c r="B21" s="6" t="s">
        <v>38</v>
      </c>
      <c r="C21" s="6" t="s">
        <v>33</v>
      </c>
      <c r="D21" s="8"/>
      <c r="E21" s="8"/>
      <c r="F21" s="6">
        <v>6</v>
      </c>
      <c r="G21" s="6">
        <v>4</v>
      </c>
      <c r="H21" s="6">
        <v>9</v>
      </c>
      <c r="I21" s="6">
        <v>8</v>
      </c>
      <c r="J21" s="6">
        <v>11</v>
      </c>
      <c r="K21" s="6">
        <v>4</v>
      </c>
      <c r="L21" s="22">
        <f t="shared" si="0"/>
        <v>42</v>
      </c>
      <c r="M21" s="8"/>
      <c r="N21" s="38">
        <v>15</v>
      </c>
    </row>
    <row r="22" spans="1:14" ht="23.25" customHeight="1">
      <c r="A22" s="6">
        <v>14</v>
      </c>
      <c r="B22" s="6">
        <v>72</v>
      </c>
      <c r="C22" s="6" t="s">
        <v>39</v>
      </c>
      <c r="D22" s="8"/>
      <c r="E22" s="8"/>
      <c r="F22" s="6">
        <v>3</v>
      </c>
      <c r="G22" s="6">
        <v>17</v>
      </c>
      <c r="H22" s="6">
        <v>0</v>
      </c>
      <c r="I22" s="6">
        <v>18</v>
      </c>
      <c r="J22" s="6">
        <v>13</v>
      </c>
      <c r="K22" s="6">
        <v>19</v>
      </c>
      <c r="L22" s="22">
        <f t="shared" si="0"/>
        <v>70</v>
      </c>
      <c r="M22" s="8"/>
      <c r="N22" s="38">
        <v>9</v>
      </c>
    </row>
    <row r="23" spans="1:14" ht="23.25" customHeight="1">
      <c r="A23" s="6">
        <v>15</v>
      </c>
      <c r="B23" s="6" t="s">
        <v>40</v>
      </c>
      <c r="C23" s="6" t="s">
        <v>41</v>
      </c>
      <c r="D23" s="8"/>
      <c r="E23" s="8"/>
      <c r="F23" s="6">
        <v>8</v>
      </c>
      <c r="G23" s="6">
        <v>11</v>
      </c>
      <c r="H23" s="6">
        <v>7</v>
      </c>
      <c r="I23" s="6">
        <v>17</v>
      </c>
      <c r="J23" s="6">
        <v>11</v>
      </c>
      <c r="K23" s="6">
        <v>6</v>
      </c>
      <c r="L23" s="22">
        <f t="shared" si="0"/>
        <v>60</v>
      </c>
      <c r="M23" s="8"/>
      <c r="N23" s="7" t="s">
        <v>18</v>
      </c>
    </row>
    <row r="24" spans="1:14" ht="23.25" customHeight="1">
      <c r="A24" s="6">
        <v>16</v>
      </c>
      <c r="B24" s="6">
        <v>344</v>
      </c>
      <c r="C24" s="6" t="s">
        <v>24</v>
      </c>
      <c r="D24" s="8"/>
      <c r="E24" s="8"/>
      <c r="F24" s="6">
        <v>19</v>
      </c>
      <c r="G24" s="6">
        <v>19</v>
      </c>
      <c r="H24" s="6">
        <v>21</v>
      </c>
      <c r="I24" s="6">
        <v>20</v>
      </c>
      <c r="J24" s="6">
        <v>19</v>
      </c>
      <c r="K24" s="6">
        <v>18</v>
      </c>
      <c r="L24" s="22">
        <f t="shared" si="0"/>
        <v>116</v>
      </c>
      <c r="M24" s="8"/>
      <c r="N24" s="38">
        <v>1</v>
      </c>
    </row>
    <row r="25" spans="1:14" ht="23.25" customHeight="1">
      <c r="A25" s="6">
        <v>17</v>
      </c>
      <c r="B25" s="6">
        <v>532</v>
      </c>
      <c r="C25" s="6" t="s">
        <v>33</v>
      </c>
      <c r="D25" s="8"/>
      <c r="E25" s="8"/>
      <c r="F25" s="6">
        <v>9</v>
      </c>
      <c r="G25" s="6">
        <v>21</v>
      </c>
      <c r="H25" s="6">
        <v>12</v>
      </c>
      <c r="I25" s="6">
        <v>6</v>
      </c>
      <c r="J25" s="6">
        <v>10</v>
      </c>
      <c r="K25" s="6">
        <v>18</v>
      </c>
      <c r="L25" s="22">
        <f t="shared" si="0"/>
        <v>76</v>
      </c>
      <c r="M25" s="8"/>
      <c r="N25" s="38">
        <v>7</v>
      </c>
    </row>
    <row r="26" spans="1:14" ht="23.25" customHeight="1">
      <c r="A26" s="6">
        <v>18</v>
      </c>
      <c r="B26" s="6">
        <v>40</v>
      </c>
      <c r="C26" s="6" t="s">
        <v>35</v>
      </c>
      <c r="D26" s="8"/>
      <c r="E26" s="8"/>
      <c r="F26" s="6">
        <v>20</v>
      </c>
      <c r="G26" s="6">
        <v>18</v>
      </c>
      <c r="H26" s="6">
        <v>16</v>
      </c>
      <c r="I26" s="6">
        <v>13</v>
      </c>
      <c r="J26" s="6">
        <v>16</v>
      </c>
      <c r="K26" s="6">
        <v>21</v>
      </c>
      <c r="L26" s="22">
        <f t="shared" si="0"/>
        <v>104</v>
      </c>
      <c r="M26" s="8"/>
      <c r="N26" s="38">
        <v>2</v>
      </c>
    </row>
    <row r="27" spans="1:14" ht="12.75" hidden="1">
      <c r="A27" s="6">
        <v>19</v>
      </c>
      <c r="B27" s="6"/>
      <c r="C27" s="6"/>
      <c r="D27" s="8"/>
      <c r="E27" s="8"/>
      <c r="F27" s="6"/>
      <c r="G27" s="6"/>
      <c r="H27" s="6"/>
      <c r="I27" s="6"/>
      <c r="J27" s="6"/>
      <c r="K27" s="6"/>
      <c r="L27" s="22">
        <f t="shared" si="0"/>
        <v>0</v>
      </c>
      <c r="M27" s="8"/>
      <c r="N27" s="7"/>
    </row>
    <row r="28" spans="1:14" ht="12.75" hidden="1">
      <c r="A28" s="6">
        <v>20</v>
      </c>
      <c r="B28" s="6"/>
      <c r="C28" s="6"/>
      <c r="D28" s="8"/>
      <c r="E28" s="8"/>
      <c r="F28" s="6"/>
      <c r="G28" s="6"/>
      <c r="H28" s="6"/>
      <c r="I28" s="6"/>
      <c r="J28" s="6"/>
      <c r="K28" s="6"/>
      <c r="L28" s="22">
        <f t="shared" si="0"/>
        <v>0</v>
      </c>
      <c r="M28" s="8"/>
      <c r="N28" s="7"/>
    </row>
    <row r="29" spans="1:14" ht="12.75" hidden="1">
      <c r="A29" s="6">
        <v>21</v>
      </c>
      <c r="B29" s="6"/>
      <c r="C29" s="6"/>
      <c r="D29" s="8"/>
      <c r="E29" s="8"/>
      <c r="F29" s="6"/>
      <c r="G29" s="6"/>
      <c r="H29" s="6"/>
      <c r="I29" s="6"/>
      <c r="J29" s="6"/>
      <c r="K29" s="6"/>
      <c r="L29" s="22">
        <f t="shared" si="0"/>
        <v>0</v>
      </c>
      <c r="M29" s="8"/>
      <c r="N29" s="7"/>
    </row>
    <row r="30" spans="1:14" ht="12.75" hidden="1">
      <c r="A30" s="6">
        <v>22</v>
      </c>
      <c r="B30" s="6"/>
      <c r="C30" s="6"/>
      <c r="D30" s="8"/>
      <c r="E30" s="8"/>
      <c r="F30" s="6"/>
      <c r="G30" s="6"/>
      <c r="H30" s="6"/>
      <c r="I30" s="6"/>
      <c r="J30" s="6"/>
      <c r="K30" s="6"/>
      <c r="L30" s="22">
        <f t="shared" si="0"/>
        <v>0</v>
      </c>
      <c r="M30" s="8"/>
      <c r="N30" s="7"/>
    </row>
    <row r="31" spans="1:14" ht="12.75" hidden="1">
      <c r="A31" s="6">
        <v>23</v>
      </c>
      <c r="B31" s="6">
        <f>'[1]сводный полоса'!C30</f>
        <v>0</v>
      </c>
      <c r="C31" s="6">
        <f>'[1]сводный полоса'!D30</f>
        <v>0</v>
      </c>
      <c r="D31" s="8"/>
      <c r="E31" s="8"/>
      <c r="F31" s="6"/>
      <c r="G31" s="6"/>
      <c r="H31" s="6"/>
      <c r="I31" s="6"/>
      <c r="J31" s="6"/>
      <c r="K31" s="6"/>
      <c r="L31" s="22">
        <f t="shared" si="0"/>
        <v>0</v>
      </c>
      <c r="M31" s="10">
        <f>D31-E31</f>
        <v>0</v>
      </c>
      <c r="N31" s="7"/>
    </row>
    <row r="32" spans="1:14" ht="12.75" hidden="1">
      <c r="A32" s="6">
        <v>24</v>
      </c>
      <c r="B32" s="6">
        <f>'[1]сводный полоса'!C31</f>
        <v>0</v>
      </c>
      <c r="C32" s="6">
        <f>'[1]сводный полоса'!D31</f>
        <v>0</v>
      </c>
      <c r="D32" s="8"/>
      <c r="E32" s="8"/>
      <c r="F32" s="6"/>
      <c r="G32" s="6"/>
      <c r="H32" s="6"/>
      <c r="I32" s="6"/>
      <c r="J32" s="6"/>
      <c r="K32" s="6"/>
      <c r="L32" s="22">
        <f t="shared" si="0"/>
        <v>0</v>
      </c>
      <c r="M32" s="10">
        <f>D32-E32</f>
        <v>0</v>
      </c>
      <c r="N32" s="7"/>
    </row>
    <row r="33" spans="1:14" ht="12.75" hidden="1">
      <c r="A33" s="6">
        <v>25</v>
      </c>
      <c r="B33" s="6">
        <f>'[1]сводный полоса'!C32</f>
        <v>0</v>
      </c>
      <c r="C33" s="6">
        <f>'[1]сводный полоса'!D32</f>
        <v>0</v>
      </c>
      <c r="D33" s="8"/>
      <c r="E33" s="8"/>
      <c r="F33" s="6"/>
      <c r="G33" s="6"/>
      <c r="H33" s="6"/>
      <c r="I33" s="6"/>
      <c r="J33" s="6"/>
      <c r="K33" s="6"/>
      <c r="L33" s="22">
        <f t="shared" si="0"/>
        <v>0</v>
      </c>
      <c r="M33" s="10">
        <f>D33-E33</f>
        <v>0</v>
      </c>
      <c r="N33" s="7"/>
    </row>
    <row r="34" spans="1:14" ht="12.75" hidden="1">
      <c r="A34" s="6">
        <v>26</v>
      </c>
      <c r="B34" s="6">
        <f>'[1]сводный полоса'!C33</f>
        <v>0</v>
      </c>
      <c r="C34" s="6">
        <f>'[1]сводный полоса'!D33</f>
        <v>0</v>
      </c>
      <c r="D34" s="8"/>
      <c r="E34" s="8"/>
      <c r="F34" s="6"/>
      <c r="G34" s="6"/>
      <c r="H34" s="6"/>
      <c r="I34" s="6"/>
      <c r="J34" s="6"/>
      <c r="K34" s="6"/>
      <c r="L34" s="22">
        <f t="shared" si="0"/>
        <v>0</v>
      </c>
      <c r="M34" s="10">
        <f>D34-E34</f>
        <v>0</v>
      </c>
      <c r="N34" s="7"/>
    </row>
    <row r="35" spans="1:14" ht="12.75" hidden="1">
      <c r="A35" s="6">
        <v>27</v>
      </c>
      <c r="B35" s="6"/>
      <c r="C35" s="6"/>
      <c r="D35" s="8"/>
      <c r="E35" s="8"/>
      <c r="F35" s="6"/>
      <c r="G35" s="6"/>
      <c r="H35" s="6"/>
      <c r="I35" s="6"/>
      <c r="J35" s="6"/>
      <c r="K35" s="6"/>
      <c r="L35" s="22">
        <f t="shared" si="0"/>
        <v>0</v>
      </c>
      <c r="M35" s="10">
        <f>D35-E35</f>
        <v>0</v>
      </c>
      <c r="N35" s="7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5"/>
    </row>
    <row r="37" spans="1:14" ht="12.75">
      <c r="A37" s="48" t="s">
        <v>106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"/>
    </row>
    <row r="39" spans="1:14" ht="12.75">
      <c r="A39" s="48" t="s">
        <v>107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</sheetData>
  <mergeCells count="18">
    <mergeCell ref="M7:M8"/>
    <mergeCell ref="N7:N8"/>
    <mergeCell ref="A37:N37"/>
    <mergeCell ref="A39:N39"/>
    <mergeCell ref="A5:N5"/>
    <mergeCell ref="A6:E6"/>
    <mergeCell ref="J6:N6"/>
    <mergeCell ref="A7:A8"/>
    <mergeCell ref="B7:B8"/>
    <mergeCell ref="C7:C8"/>
    <mergeCell ref="D7:D8"/>
    <mergeCell ref="E7:E8"/>
    <mergeCell ref="F7:K7"/>
    <mergeCell ref="L7:L8"/>
    <mergeCell ref="A1:N1"/>
    <mergeCell ref="A2:N2"/>
    <mergeCell ref="A3:N3"/>
    <mergeCell ref="A4:N4"/>
  </mergeCells>
  <printOptions/>
  <pageMargins left="0.16" right="0.16" top="0.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Q26" sqref="Q26"/>
    </sheetView>
  </sheetViews>
  <sheetFormatPr defaultColWidth="9.00390625" defaultRowHeight="12.75"/>
  <cols>
    <col min="1" max="1" width="4.625" style="3" customWidth="1"/>
    <col min="2" max="2" width="18.25390625" style="3" customWidth="1"/>
    <col min="3" max="3" width="23.75390625" style="3" customWidth="1"/>
    <col min="4" max="9" width="10.875" style="3" hidden="1" customWidth="1"/>
    <col min="10" max="10" width="13.75390625" style="3" hidden="1" customWidth="1"/>
    <col min="11" max="11" width="0.37109375" style="3" hidden="1" customWidth="1"/>
    <col min="12" max="12" width="17.875" style="3" customWidth="1"/>
    <col min="13" max="13" width="11.125" style="3" customWidth="1"/>
    <col min="14" max="16" width="9.125" style="3" hidden="1" customWidth="1"/>
    <col min="17" max="16384" width="9.125" style="3" customWidth="1"/>
  </cols>
  <sheetData>
    <row r="1" spans="1:13" ht="42.75" customHeight="1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" customHeight="1">
      <c r="A5" s="48" t="s">
        <v>109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9" t="s">
        <v>78</v>
      </c>
      <c r="B6" s="49"/>
      <c r="C6" s="68" t="s">
        <v>3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2.75" customHeight="1">
      <c r="A7" s="58" t="s">
        <v>4</v>
      </c>
      <c r="B7" s="58" t="s">
        <v>5</v>
      </c>
      <c r="C7" s="59" t="s">
        <v>6</v>
      </c>
      <c r="D7" s="65" t="s">
        <v>110</v>
      </c>
      <c r="E7" s="66"/>
      <c r="F7" s="66"/>
      <c r="G7" s="66"/>
      <c r="H7" s="66"/>
      <c r="I7" s="66"/>
      <c r="J7" s="58" t="s">
        <v>63</v>
      </c>
      <c r="K7" s="58" t="s">
        <v>104</v>
      </c>
      <c r="L7" s="58" t="s">
        <v>66</v>
      </c>
      <c r="M7" s="59" t="s">
        <v>15</v>
      </c>
    </row>
    <row r="8" spans="1:13" ht="23.25" customHeight="1">
      <c r="A8" s="58"/>
      <c r="B8" s="58"/>
      <c r="C8" s="60"/>
      <c r="D8" s="6">
        <v>1</v>
      </c>
      <c r="E8" s="6">
        <v>2</v>
      </c>
      <c r="F8" s="6">
        <v>3</v>
      </c>
      <c r="G8" s="6">
        <v>4</v>
      </c>
      <c r="H8" s="6">
        <v>5</v>
      </c>
      <c r="I8" s="39">
        <v>6</v>
      </c>
      <c r="J8" s="58"/>
      <c r="K8" s="58"/>
      <c r="L8" s="58"/>
      <c r="M8" s="60"/>
    </row>
    <row r="9" spans="1:13" ht="23.25" customHeight="1">
      <c r="A9" s="65" t="s">
        <v>111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3" ht="21" customHeight="1">
      <c r="A10" s="6">
        <v>1</v>
      </c>
      <c r="B10" s="6" t="s">
        <v>23</v>
      </c>
      <c r="C10" s="6" t="s">
        <v>24</v>
      </c>
      <c r="D10" s="6"/>
      <c r="E10" s="6"/>
      <c r="F10" s="6"/>
      <c r="G10" s="6"/>
      <c r="H10" s="6"/>
      <c r="I10" s="39"/>
      <c r="J10" s="6"/>
      <c r="K10" s="6"/>
      <c r="L10" s="6">
        <v>10.11</v>
      </c>
      <c r="M10" s="6">
        <v>1</v>
      </c>
    </row>
    <row r="11" spans="1:13" ht="21" customHeight="1">
      <c r="A11" s="6">
        <v>2</v>
      </c>
      <c r="B11" s="6">
        <v>339</v>
      </c>
      <c r="C11" s="6" t="s">
        <v>24</v>
      </c>
      <c r="D11" s="6"/>
      <c r="E11" s="6"/>
      <c r="F11" s="6"/>
      <c r="G11" s="6"/>
      <c r="H11" s="6"/>
      <c r="I11" s="39"/>
      <c r="J11" s="6"/>
      <c r="K11" s="6"/>
      <c r="L11" s="6">
        <v>12.02</v>
      </c>
      <c r="M11" s="6">
        <v>2</v>
      </c>
    </row>
    <row r="12" spans="1:13" ht="21" customHeight="1">
      <c r="A12" s="6">
        <v>3</v>
      </c>
      <c r="B12" s="6">
        <v>44</v>
      </c>
      <c r="C12" s="6" t="s">
        <v>35</v>
      </c>
      <c r="D12" s="6"/>
      <c r="E12" s="6"/>
      <c r="F12" s="6"/>
      <c r="G12" s="6"/>
      <c r="H12" s="6"/>
      <c r="I12" s="39"/>
      <c r="J12" s="6"/>
      <c r="K12" s="6"/>
      <c r="L12" s="6">
        <v>13.51</v>
      </c>
      <c r="M12" s="6">
        <v>3</v>
      </c>
    </row>
    <row r="13" spans="1:13" ht="21" customHeight="1">
      <c r="A13" s="6">
        <v>4</v>
      </c>
      <c r="B13" s="6" t="s">
        <v>25</v>
      </c>
      <c r="C13" s="6" t="s">
        <v>24</v>
      </c>
      <c r="D13" s="6"/>
      <c r="E13" s="6"/>
      <c r="F13" s="6"/>
      <c r="G13" s="6"/>
      <c r="H13" s="6"/>
      <c r="I13" s="39"/>
      <c r="J13" s="6"/>
      <c r="K13" s="6"/>
      <c r="L13" s="6">
        <v>15.08</v>
      </c>
      <c r="M13" s="6" t="s">
        <v>26</v>
      </c>
    </row>
    <row r="14" spans="1:13" ht="21" customHeight="1">
      <c r="A14" s="6">
        <v>5</v>
      </c>
      <c r="B14" s="6">
        <v>72</v>
      </c>
      <c r="C14" s="6" t="s">
        <v>39</v>
      </c>
      <c r="D14" s="6"/>
      <c r="E14" s="6"/>
      <c r="F14" s="6"/>
      <c r="G14" s="6"/>
      <c r="H14" s="6"/>
      <c r="I14" s="39"/>
      <c r="J14" s="6"/>
      <c r="K14" s="6"/>
      <c r="L14" s="6">
        <v>22.34</v>
      </c>
      <c r="M14" s="6">
        <v>4</v>
      </c>
    </row>
    <row r="15" spans="1:13" ht="21" customHeight="1">
      <c r="A15" s="6">
        <v>6</v>
      </c>
      <c r="B15" s="6">
        <v>344</v>
      </c>
      <c r="C15" s="6" t="s">
        <v>24</v>
      </c>
      <c r="D15" s="6"/>
      <c r="E15" s="6"/>
      <c r="F15" s="6"/>
      <c r="G15" s="6"/>
      <c r="H15" s="6"/>
      <c r="I15" s="39"/>
      <c r="J15" s="6"/>
      <c r="K15" s="6"/>
      <c r="L15" s="6">
        <v>23.5</v>
      </c>
      <c r="M15" s="6">
        <v>5</v>
      </c>
    </row>
    <row r="16" spans="1:13" ht="21" customHeight="1">
      <c r="A16" s="6">
        <v>7</v>
      </c>
      <c r="B16" s="6">
        <v>532</v>
      </c>
      <c r="C16" s="6" t="s">
        <v>33</v>
      </c>
      <c r="D16" s="6"/>
      <c r="E16" s="6"/>
      <c r="F16" s="6"/>
      <c r="G16" s="6"/>
      <c r="H16" s="6"/>
      <c r="I16" s="39"/>
      <c r="J16" s="6"/>
      <c r="K16" s="6"/>
      <c r="L16" s="6">
        <v>23.5</v>
      </c>
      <c r="M16" s="6">
        <v>6</v>
      </c>
    </row>
    <row r="17" spans="1:13" ht="21" customHeight="1">
      <c r="A17" s="6">
        <v>8</v>
      </c>
      <c r="B17" s="6" t="s">
        <v>40</v>
      </c>
      <c r="C17" s="6" t="s">
        <v>41</v>
      </c>
      <c r="D17" s="6"/>
      <c r="E17" s="6"/>
      <c r="F17" s="6"/>
      <c r="G17" s="6"/>
      <c r="H17" s="6"/>
      <c r="I17" s="39"/>
      <c r="J17" s="6"/>
      <c r="K17" s="6"/>
      <c r="L17" s="6">
        <v>24.48</v>
      </c>
      <c r="M17" s="6">
        <v>7</v>
      </c>
    </row>
    <row r="18" spans="1:13" ht="21" customHeight="1">
      <c r="A18" s="6">
        <v>9</v>
      </c>
      <c r="B18" s="6" t="s">
        <v>21</v>
      </c>
      <c r="C18" s="6" t="s">
        <v>22</v>
      </c>
      <c r="D18" s="6"/>
      <c r="E18" s="6"/>
      <c r="F18" s="6"/>
      <c r="G18" s="6"/>
      <c r="H18" s="6"/>
      <c r="I18" s="39"/>
      <c r="J18" s="6"/>
      <c r="K18" s="6"/>
      <c r="L18" s="6">
        <v>28.34</v>
      </c>
      <c r="M18" s="6">
        <v>8</v>
      </c>
    </row>
    <row r="19" spans="1:13" ht="21" customHeight="1">
      <c r="A19" s="65" t="s">
        <v>112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21" customHeight="1">
      <c r="A20" s="6">
        <v>10</v>
      </c>
      <c r="B20" s="6" t="s">
        <v>34</v>
      </c>
      <c r="C20" s="6" t="s">
        <v>33</v>
      </c>
      <c r="D20" s="6"/>
      <c r="E20" s="6"/>
      <c r="F20" s="6"/>
      <c r="G20" s="6"/>
      <c r="H20" s="6"/>
      <c r="I20" s="39"/>
      <c r="J20" s="6"/>
      <c r="K20" s="6"/>
      <c r="L20" s="6">
        <v>7.04</v>
      </c>
      <c r="M20" s="6">
        <v>9</v>
      </c>
    </row>
    <row r="21" spans="1:13" ht="21" customHeight="1">
      <c r="A21" s="6">
        <v>11</v>
      </c>
      <c r="B21" s="6" t="s">
        <v>32</v>
      </c>
      <c r="C21" s="6" t="s">
        <v>33</v>
      </c>
      <c r="D21" s="6"/>
      <c r="E21" s="6"/>
      <c r="F21" s="6"/>
      <c r="G21" s="6"/>
      <c r="H21" s="6"/>
      <c r="I21" s="39"/>
      <c r="J21" s="6"/>
      <c r="K21" s="6"/>
      <c r="L21" s="6">
        <v>7.4</v>
      </c>
      <c r="M21" s="6">
        <v>10</v>
      </c>
    </row>
    <row r="22" spans="1:13" ht="21" customHeight="1">
      <c r="A22" s="6">
        <v>12</v>
      </c>
      <c r="B22" s="6" t="s">
        <v>38</v>
      </c>
      <c r="C22" s="6" t="s">
        <v>33</v>
      </c>
      <c r="D22" s="6"/>
      <c r="E22" s="6"/>
      <c r="F22" s="6"/>
      <c r="G22" s="6"/>
      <c r="H22" s="6"/>
      <c r="I22" s="39"/>
      <c r="J22" s="6"/>
      <c r="K22" s="6"/>
      <c r="L22" s="6">
        <v>8.34</v>
      </c>
      <c r="M22" s="6">
        <v>11</v>
      </c>
    </row>
    <row r="23" spans="1:13" ht="21" customHeight="1">
      <c r="A23" s="6">
        <v>13</v>
      </c>
      <c r="B23" s="6">
        <v>305</v>
      </c>
      <c r="C23" s="6" t="s">
        <v>30</v>
      </c>
      <c r="D23" s="6"/>
      <c r="E23" s="6"/>
      <c r="F23" s="6"/>
      <c r="G23" s="6"/>
      <c r="H23" s="6"/>
      <c r="I23" s="39"/>
      <c r="J23" s="6"/>
      <c r="K23" s="6"/>
      <c r="L23" s="6">
        <v>9.25</v>
      </c>
      <c r="M23" s="6">
        <v>12</v>
      </c>
    </row>
    <row r="24" spans="1:13" ht="21" customHeight="1">
      <c r="A24" s="6">
        <v>14</v>
      </c>
      <c r="B24" s="6">
        <v>313</v>
      </c>
      <c r="C24" s="6" t="s">
        <v>30</v>
      </c>
      <c r="D24" s="6"/>
      <c r="E24" s="6"/>
      <c r="F24" s="6"/>
      <c r="G24" s="6"/>
      <c r="H24" s="6"/>
      <c r="I24" s="39"/>
      <c r="J24" s="6"/>
      <c r="K24" s="6"/>
      <c r="L24" s="6">
        <v>11.46</v>
      </c>
      <c r="M24" s="6">
        <v>13</v>
      </c>
    </row>
    <row r="25" spans="1:13" ht="21" customHeight="1">
      <c r="A25" s="6">
        <v>15</v>
      </c>
      <c r="B25" s="6" t="s">
        <v>31</v>
      </c>
      <c r="C25" s="6" t="s">
        <v>30</v>
      </c>
      <c r="D25" s="6"/>
      <c r="E25" s="6"/>
      <c r="F25" s="6"/>
      <c r="G25" s="6"/>
      <c r="H25" s="6"/>
      <c r="I25" s="39"/>
      <c r="J25" s="6"/>
      <c r="K25" s="6"/>
      <c r="L25" s="6">
        <v>21.54</v>
      </c>
      <c r="M25" s="6">
        <v>14</v>
      </c>
    </row>
    <row r="26" spans="1:13" ht="21" customHeight="1">
      <c r="A26" s="6">
        <v>16</v>
      </c>
      <c r="B26" s="6" t="s">
        <v>29</v>
      </c>
      <c r="C26" s="6" t="s">
        <v>30</v>
      </c>
      <c r="D26" s="6"/>
      <c r="E26" s="6"/>
      <c r="F26" s="6"/>
      <c r="G26" s="6"/>
      <c r="H26" s="6"/>
      <c r="I26" s="39"/>
      <c r="J26" s="6"/>
      <c r="K26" s="6"/>
      <c r="L26" s="6">
        <v>26.45</v>
      </c>
      <c r="M26" s="6">
        <v>15</v>
      </c>
    </row>
    <row r="27" spans="1:13" ht="21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4" ht="12.75">
      <c r="A28" s="48" t="s">
        <v>113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ht="13.5" customHeight="1">
      <c r="N29" s="5"/>
    </row>
    <row r="30" spans="1:14" ht="12.75">
      <c r="A30" s="48" t="s">
        <v>114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mergeCells count="19">
    <mergeCell ref="A30:N30"/>
    <mergeCell ref="A7:A8"/>
    <mergeCell ref="B7:B8"/>
    <mergeCell ref="D7:I7"/>
    <mergeCell ref="M7:M8"/>
    <mergeCell ref="K7:K8"/>
    <mergeCell ref="L7:L8"/>
    <mergeCell ref="J7:J8"/>
    <mergeCell ref="A28:N28"/>
    <mergeCell ref="C7:C8"/>
    <mergeCell ref="A19:M19"/>
    <mergeCell ref="A9:M9"/>
    <mergeCell ref="A1:M1"/>
    <mergeCell ref="A3:M3"/>
    <mergeCell ref="A4:M4"/>
    <mergeCell ref="A2:M2"/>
    <mergeCell ref="A5:M5"/>
    <mergeCell ref="A6:B6"/>
    <mergeCell ref="C6:M6"/>
  </mergeCells>
  <printOptions/>
  <pageMargins left="1.16" right="0.24" top="0.14" bottom="0.14" header="0.12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2010-01-25T16:29:18Z</cp:lastPrinted>
  <dcterms:created xsi:type="dcterms:W3CDTF">2010-01-25T15:31:05Z</dcterms:created>
  <dcterms:modified xsi:type="dcterms:W3CDTF">2010-01-25T16:31:20Z</dcterms:modified>
  <cp:category/>
  <cp:version/>
  <cp:contentType/>
  <cp:contentStatus/>
</cp:coreProperties>
</file>