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40" windowWidth="18795" windowHeight="12990" activeTab="0"/>
  </bookViews>
  <sheets>
    <sheet name="сводный полоса 1" sheetId="1" r:id="rId1"/>
    <sheet name="сводный полоса 2" sheetId="2" r:id="rId2"/>
    <sheet name="сводный полоса 3" sheetId="3" r:id="rId3"/>
  </sheets>
  <definedNames/>
  <calcPr fullCalcOnLoad="1"/>
</workbook>
</file>

<file path=xl/sharedStrings.xml><?xml version="1.0" encoding="utf-8"?>
<sst xmlns="http://schemas.openxmlformats.org/spreadsheetml/2006/main" count="109" uniqueCount="49">
  <si>
    <t>Командные соревнования Кировского района "Техника пешеходного туризма"</t>
  </si>
  <si>
    <t>1 возрастная группа</t>
  </si>
  <si>
    <t>Сводно-итоговый протокол</t>
  </si>
  <si>
    <t>05 декабря 2010 года</t>
  </si>
  <si>
    <t>Лицей 384 Кировского района С-Пб</t>
  </si>
  <si>
    <t>№ п/п</t>
  </si>
  <si>
    <t>ОУ</t>
  </si>
  <si>
    <t>Время финиша</t>
  </si>
  <si>
    <t>Время старта</t>
  </si>
  <si>
    <t>Общее время на дистанции</t>
  </si>
  <si>
    <t>Этапы</t>
  </si>
  <si>
    <t>Сумма штрафов</t>
  </si>
  <si>
    <t>Штрафное время</t>
  </si>
  <si>
    <t xml:space="preserve">Отсечка </t>
  </si>
  <si>
    <t xml:space="preserve">Итоговый результат </t>
  </si>
  <si>
    <t>Место</t>
  </si>
  <si>
    <t xml:space="preserve">бабочка </t>
  </si>
  <si>
    <t xml:space="preserve">подъем </t>
  </si>
  <si>
    <t xml:space="preserve">траверс </t>
  </si>
  <si>
    <t>бревно</t>
  </si>
  <si>
    <t>бревно маятником</t>
  </si>
  <si>
    <t>2 возрастная группа</t>
  </si>
  <si>
    <t>3 возрастная группа</t>
  </si>
  <si>
    <t>Руководитель</t>
  </si>
  <si>
    <t>Лицей 384 ком.1</t>
  </si>
  <si>
    <t>Лицей 384 ком.2</t>
  </si>
  <si>
    <t>Каширин А.Ю.</t>
  </si>
  <si>
    <t>Лицей 389</t>
  </si>
  <si>
    <t>Сорткина М.Н.</t>
  </si>
  <si>
    <t>Березкина Т.Е.</t>
  </si>
  <si>
    <t>Валеева Ж.В.</t>
  </si>
  <si>
    <t>Тетерина Л.П.</t>
  </si>
  <si>
    <t>Тагиева Э.Э.</t>
  </si>
  <si>
    <t>Дьякова Е.С.</t>
  </si>
  <si>
    <t>Попова С.П.</t>
  </si>
  <si>
    <t>Нестерова Е.Г.</t>
  </si>
  <si>
    <t>Воробьева М.Б.</t>
  </si>
  <si>
    <t>Главный судья соревнований_____________________/Каширин А.Ю./</t>
  </si>
  <si>
    <t>Главный секретарь соревнований  _____________________/Лазарева Е.Н./</t>
  </si>
  <si>
    <t>ск. спуск</t>
  </si>
  <si>
    <t>Лицей 384</t>
  </si>
  <si>
    <t>Клюйков С.Е.</t>
  </si>
  <si>
    <t>381 ком.1</t>
  </si>
  <si>
    <t>Сорокина М.Н.</t>
  </si>
  <si>
    <t>Мартюгина О.В.</t>
  </si>
  <si>
    <t>Тушнова Е.А.</t>
  </si>
  <si>
    <t>381 ком.2 в/к</t>
  </si>
  <si>
    <t>Силина Е.Е.</t>
  </si>
  <si>
    <t>параллель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</si>
</sst>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0.0"/>
    <numFmt numFmtId="166" formatCode="[$-FC19]d\ mmmm\ yyyy\ &quot;г.&quot;"/>
    <numFmt numFmtId="167" formatCode="[$-F419]yyyy\,\ mmmm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T33"/>
  <sheetViews>
    <sheetView tabSelected="1" workbookViewId="0" topLeftCell="B1">
      <selection activeCell="H15" sqref="H15"/>
    </sheetView>
  </sheetViews>
  <sheetFormatPr defaultColWidth="9.00390625" defaultRowHeight="12.75"/>
  <cols>
    <col min="1" max="1" width="0.6171875" style="1" hidden="1" customWidth="1"/>
    <col min="2" max="2" width="3.75390625" style="1" customWidth="1"/>
    <col min="3" max="3" width="15.375" style="1" customWidth="1"/>
    <col min="4" max="4" width="13.75390625" style="1" bestFit="1" customWidth="1"/>
    <col min="5" max="6" width="10.25390625" style="1" customWidth="1"/>
    <col min="7" max="7" width="11.875" style="1" customWidth="1"/>
    <col min="8" max="8" width="6.75390625" style="1" bestFit="1" customWidth="1"/>
    <col min="9" max="9" width="6.125" style="1" bestFit="1" customWidth="1"/>
    <col min="10" max="10" width="6.375" style="1" bestFit="1" customWidth="1"/>
    <col min="11" max="11" width="8.375" style="1" customWidth="1"/>
    <col min="12" max="12" width="6.125" style="1" bestFit="1" customWidth="1"/>
    <col min="13" max="13" width="8.625" style="1" customWidth="1"/>
    <col min="14" max="14" width="8.75390625" style="1" customWidth="1"/>
    <col min="15" max="15" width="7.875" style="1" customWidth="1"/>
    <col min="16" max="16" width="9.00390625" style="1" customWidth="1"/>
    <col min="17" max="17" width="8.00390625" style="1" hidden="1" customWidth="1"/>
    <col min="18" max="18" width="8.875" style="1" customWidth="1"/>
    <col min="19" max="19" width="5.75390625" style="1" customWidth="1"/>
    <col min="20" max="16384" width="9.125" style="1" customWidth="1"/>
  </cols>
  <sheetData>
    <row r="1" spans="2:19" ht="19.5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ht="12.75" customHeight="1"/>
    <row r="3" spans="1:20" ht="18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2"/>
    </row>
    <row r="4" spans="2:19" ht="17.25" customHeight="1"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2:19" ht="12.7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2:19" ht="12" customHeight="1">
      <c r="B6" s="14" t="s">
        <v>3</v>
      </c>
      <c r="C6" s="14"/>
      <c r="D6" s="14"/>
      <c r="E6" s="14"/>
      <c r="F6" s="14"/>
      <c r="M6" s="14" t="s">
        <v>4</v>
      </c>
      <c r="N6" s="14"/>
      <c r="O6" s="14"/>
      <c r="P6" s="14"/>
      <c r="Q6" s="14"/>
      <c r="R6" s="14"/>
      <c r="S6" s="14"/>
    </row>
    <row r="7" spans="2:19" s="3" customFormat="1" ht="12.75" customHeight="1">
      <c r="B7" s="19" t="s">
        <v>5</v>
      </c>
      <c r="C7" s="19" t="s">
        <v>6</v>
      </c>
      <c r="D7" s="17" t="s">
        <v>23</v>
      </c>
      <c r="E7" s="19" t="s">
        <v>7</v>
      </c>
      <c r="F7" s="19" t="s">
        <v>8</v>
      </c>
      <c r="G7" s="19" t="s">
        <v>9</v>
      </c>
      <c r="H7" s="21" t="s">
        <v>10</v>
      </c>
      <c r="I7" s="22"/>
      <c r="J7" s="22"/>
      <c r="K7" s="22"/>
      <c r="L7" s="22"/>
      <c r="M7" s="22"/>
      <c r="N7" s="22"/>
      <c r="O7" s="17" t="s">
        <v>11</v>
      </c>
      <c r="P7" s="17" t="s">
        <v>12</v>
      </c>
      <c r="Q7" s="19" t="s">
        <v>13</v>
      </c>
      <c r="R7" s="19" t="s">
        <v>14</v>
      </c>
      <c r="S7" s="19" t="s">
        <v>15</v>
      </c>
    </row>
    <row r="8" spans="2:19" s="3" customFormat="1" ht="24.75" customHeight="1">
      <c r="B8" s="19"/>
      <c r="C8" s="19"/>
      <c r="D8" s="18"/>
      <c r="E8" s="19"/>
      <c r="F8" s="19"/>
      <c r="G8" s="19"/>
      <c r="H8" s="2" t="s">
        <v>16</v>
      </c>
      <c r="I8" s="2" t="s">
        <v>17</v>
      </c>
      <c r="J8" s="2" t="s">
        <v>18</v>
      </c>
      <c r="K8" s="2" t="s">
        <v>48</v>
      </c>
      <c r="L8" s="2" t="s">
        <v>19</v>
      </c>
      <c r="M8" s="3" t="s">
        <v>39</v>
      </c>
      <c r="N8" s="2" t="s">
        <v>20</v>
      </c>
      <c r="O8" s="18"/>
      <c r="P8" s="18"/>
      <c r="Q8" s="19"/>
      <c r="R8" s="19"/>
      <c r="S8" s="19"/>
    </row>
    <row r="9" spans="2:19" ht="25.5" customHeight="1">
      <c r="B9" s="4">
        <v>1</v>
      </c>
      <c r="C9" s="4" t="s">
        <v>24</v>
      </c>
      <c r="D9" s="9" t="s">
        <v>26</v>
      </c>
      <c r="E9" s="5">
        <v>0.006261574074074075</v>
      </c>
      <c r="F9" s="5">
        <v>0</v>
      </c>
      <c r="G9" s="5">
        <f aca="true" t="shared" si="0" ref="G9:G19">E9-F9</f>
        <v>0.006261574074074075</v>
      </c>
      <c r="H9" s="4">
        <v>6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6</v>
      </c>
      <c r="O9" s="4">
        <f aca="true" t="shared" si="1" ref="O9:O28">SUM(H9:N9)</f>
        <v>13</v>
      </c>
      <c r="P9" s="5">
        <f aca="true" t="shared" si="2" ref="P9:P28">TIMEVALUE("0:0:15")*O9</f>
        <v>0.0022569444444444447</v>
      </c>
      <c r="Q9" s="6"/>
      <c r="R9" s="5">
        <f aca="true" t="shared" si="3" ref="R9:R23">G9+P9</f>
        <v>0.008518518518518519</v>
      </c>
      <c r="S9" s="4">
        <v>1</v>
      </c>
    </row>
    <row r="10" spans="2:19" ht="25.5" customHeight="1">
      <c r="B10" s="4">
        <v>2</v>
      </c>
      <c r="C10" s="4">
        <v>538</v>
      </c>
      <c r="D10" s="4" t="s">
        <v>35</v>
      </c>
      <c r="E10" s="5">
        <v>0.010590277777777777</v>
      </c>
      <c r="F10" s="5">
        <v>0</v>
      </c>
      <c r="G10" s="5">
        <f t="shared" si="0"/>
        <v>0.010590277777777777</v>
      </c>
      <c r="H10" s="4">
        <v>14</v>
      </c>
      <c r="I10" s="4">
        <v>9</v>
      </c>
      <c r="J10" s="4">
        <v>0</v>
      </c>
      <c r="K10" s="4">
        <v>3</v>
      </c>
      <c r="L10" s="4">
        <v>6</v>
      </c>
      <c r="M10" s="4">
        <v>28</v>
      </c>
      <c r="N10" s="4">
        <v>19</v>
      </c>
      <c r="O10" s="4">
        <f t="shared" si="1"/>
        <v>79</v>
      </c>
      <c r="P10" s="5">
        <f t="shared" si="2"/>
        <v>0.013715277777777778</v>
      </c>
      <c r="Q10" s="6"/>
      <c r="R10" s="5">
        <f t="shared" si="3"/>
        <v>0.024305555555555552</v>
      </c>
      <c r="S10" s="4">
        <v>2</v>
      </c>
    </row>
    <row r="11" spans="2:19" ht="25.5" customHeight="1">
      <c r="B11" s="4">
        <v>3</v>
      </c>
      <c r="C11" s="4" t="s">
        <v>27</v>
      </c>
      <c r="D11" s="4" t="s">
        <v>33</v>
      </c>
      <c r="E11" s="5">
        <v>0.013206018518518518</v>
      </c>
      <c r="F11" s="5">
        <v>0</v>
      </c>
      <c r="G11" s="5">
        <f t="shared" si="0"/>
        <v>0.013206018518518518</v>
      </c>
      <c r="H11" s="4">
        <v>1</v>
      </c>
      <c r="I11" s="4">
        <v>3</v>
      </c>
      <c r="J11" s="4">
        <v>6</v>
      </c>
      <c r="K11" s="4">
        <v>9</v>
      </c>
      <c r="L11" s="4">
        <v>12</v>
      </c>
      <c r="M11" s="4">
        <v>44</v>
      </c>
      <c r="N11" s="4">
        <v>11</v>
      </c>
      <c r="O11" s="4">
        <f t="shared" si="1"/>
        <v>86</v>
      </c>
      <c r="P11" s="5">
        <f t="shared" si="2"/>
        <v>0.014930555555555556</v>
      </c>
      <c r="Q11" s="6"/>
      <c r="R11" s="5">
        <f t="shared" si="3"/>
        <v>0.028136574074074074</v>
      </c>
      <c r="S11" s="4">
        <v>3</v>
      </c>
    </row>
    <row r="12" spans="2:19" ht="25.5" customHeight="1">
      <c r="B12" s="4">
        <v>4</v>
      </c>
      <c r="C12" s="4" t="s">
        <v>25</v>
      </c>
      <c r="D12" s="9" t="s">
        <v>26</v>
      </c>
      <c r="E12" s="5">
        <v>0.012615740740740742</v>
      </c>
      <c r="F12" s="5">
        <v>0</v>
      </c>
      <c r="G12" s="5">
        <f t="shared" si="0"/>
        <v>0.012615740740740742</v>
      </c>
      <c r="H12" s="4">
        <v>13</v>
      </c>
      <c r="I12" s="4">
        <v>10</v>
      </c>
      <c r="J12" s="4">
        <v>10</v>
      </c>
      <c r="K12" s="4">
        <v>10</v>
      </c>
      <c r="L12" s="4">
        <v>15</v>
      </c>
      <c r="M12" s="4">
        <v>16</v>
      </c>
      <c r="N12" s="4">
        <v>17</v>
      </c>
      <c r="O12" s="4">
        <f t="shared" si="1"/>
        <v>91</v>
      </c>
      <c r="P12" s="5">
        <f t="shared" si="2"/>
        <v>0.01579861111111111</v>
      </c>
      <c r="Q12" s="6"/>
      <c r="R12" s="5">
        <f t="shared" si="3"/>
        <v>0.02841435185185185</v>
      </c>
      <c r="S12" s="4">
        <v>4</v>
      </c>
    </row>
    <row r="13" spans="2:19" ht="25.5" customHeight="1">
      <c r="B13" s="4">
        <v>5</v>
      </c>
      <c r="C13" s="4">
        <v>493</v>
      </c>
      <c r="D13" s="4" t="s">
        <v>29</v>
      </c>
      <c r="E13" s="5">
        <v>0.011585648148148149</v>
      </c>
      <c r="F13" s="5">
        <v>0</v>
      </c>
      <c r="G13" s="5">
        <f t="shared" si="0"/>
        <v>0.011585648148148149</v>
      </c>
      <c r="H13" s="4">
        <v>12</v>
      </c>
      <c r="I13" s="4">
        <v>12</v>
      </c>
      <c r="J13" s="4">
        <v>12</v>
      </c>
      <c r="K13" s="4">
        <v>0</v>
      </c>
      <c r="L13" s="4">
        <v>6</v>
      </c>
      <c r="M13" s="4">
        <v>41</v>
      </c>
      <c r="N13" s="4">
        <v>27</v>
      </c>
      <c r="O13" s="4">
        <f t="shared" si="1"/>
        <v>110</v>
      </c>
      <c r="P13" s="5">
        <f t="shared" si="2"/>
        <v>0.019097222222222224</v>
      </c>
      <c r="Q13" s="6"/>
      <c r="R13" s="5">
        <f t="shared" si="3"/>
        <v>0.030682870370370374</v>
      </c>
      <c r="S13" s="4">
        <v>5</v>
      </c>
    </row>
    <row r="14" spans="2:19" ht="25.5" customHeight="1">
      <c r="B14" s="4">
        <v>6</v>
      </c>
      <c r="C14" s="4">
        <v>381</v>
      </c>
      <c r="D14" s="4" t="s">
        <v>28</v>
      </c>
      <c r="E14" s="5">
        <v>0.012939814814814814</v>
      </c>
      <c r="F14" s="5">
        <v>0</v>
      </c>
      <c r="G14" s="5">
        <f t="shared" si="0"/>
        <v>0.012939814814814814</v>
      </c>
      <c r="H14" s="4">
        <v>9</v>
      </c>
      <c r="I14" s="4">
        <v>43</v>
      </c>
      <c r="J14" s="4">
        <v>6</v>
      </c>
      <c r="K14" s="4">
        <v>6</v>
      </c>
      <c r="L14" s="4">
        <v>38</v>
      </c>
      <c r="M14" s="4">
        <v>16</v>
      </c>
      <c r="N14" s="4">
        <v>31</v>
      </c>
      <c r="O14" s="4">
        <f t="shared" si="1"/>
        <v>149</v>
      </c>
      <c r="P14" s="5">
        <f t="shared" si="2"/>
        <v>0.025868055555555557</v>
      </c>
      <c r="Q14" s="6"/>
      <c r="R14" s="5">
        <f t="shared" si="3"/>
        <v>0.03880787037037037</v>
      </c>
      <c r="S14" s="4">
        <v>6</v>
      </c>
    </row>
    <row r="15" spans="2:19" ht="25.5" customHeight="1">
      <c r="B15" s="4">
        <v>7</v>
      </c>
      <c r="C15" s="4">
        <v>282</v>
      </c>
      <c r="D15" s="4" t="s">
        <v>30</v>
      </c>
      <c r="E15" s="5">
        <v>0.013888888888888888</v>
      </c>
      <c r="F15" s="5">
        <v>0</v>
      </c>
      <c r="G15" s="5">
        <f t="shared" si="0"/>
        <v>0.013888888888888888</v>
      </c>
      <c r="H15" s="4">
        <v>14</v>
      </c>
      <c r="I15" s="4">
        <v>35</v>
      </c>
      <c r="J15" s="4">
        <v>10</v>
      </c>
      <c r="K15" s="4">
        <v>0</v>
      </c>
      <c r="L15" s="4">
        <v>6</v>
      </c>
      <c r="M15" s="4">
        <v>28</v>
      </c>
      <c r="N15" s="4">
        <v>45</v>
      </c>
      <c r="O15" s="4">
        <f t="shared" si="1"/>
        <v>138</v>
      </c>
      <c r="P15" s="5">
        <f t="shared" si="2"/>
        <v>0.023958333333333335</v>
      </c>
      <c r="Q15" s="6"/>
      <c r="R15" s="5">
        <f t="shared" si="3"/>
        <v>0.03784722222222223</v>
      </c>
      <c r="S15" s="4">
        <v>7</v>
      </c>
    </row>
    <row r="16" spans="2:19" ht="25.5" customHeight="1">
      <c r="B16" s="4">
        <v>8</v>
      </c>
      <c r="C16" s="4">
        <v>481</v>
      </c>
      <c r="D16" s="4" t="s">
        <v>34</v>
      </c>
      <c r="E16" s="5">
        <v>0.013888888888888888</v>
      </c>
      <c r="F16" s="5">
        <v>0</v>
      </c>
      <c r="G16" s="5">
        <f t="shared" si="0"/>
        <v>0.013888888888888888</v>
      </c>
      <c r="H16" s="4">
        <v>15</v>
      </c>
      <c r="I16" s="4">
        <v>18</v>
      </c>
      <c r="J16" s="4">
        <v>0</v>
      </c>
      <c r="K16" s="4">
        <v>15</v>
      </c>
      <c r="L16" s="4">
        <v>15</v>
      </c>
      <c r="M16" s="4">
        <v>42</v>
      </c>
      <c r="N16" s="4">
        <v>51</v>
      </c>
      <c r="O16" s="4">
        <f t="shared" si="1"/>
        <v>156</v>
      </c>
      <c r="P16" s="5">
        <f t="shared" si="2"/>
        <v>0.027083333333333334</v>
      </c>
      <c r="Q16" s="6"/>
      <c r="R16" s="5">
        <f t="shared" si="3"/>
        <v>0.04097222222222222</v>
      </c>
      <c r="S16" s="4">
        <v>8</v>
      </c>
    </row>
    <row r="17" spans="2:19" ht="25.5" customHeight="1">
      <c r="B17" s="4">
        <v>9</v>
      </c>
      <c r="C17" s="4">
        <v>551</v>
      </c>
      <c r="D17" s="4" t="s">
        <v>36</v>
      </c>
      <c r="E17" s="5">
        <v>0.013888888888888888</v>
      </c>
      <c r="F17" s="5">
        <v>0</v>
      </c>
      <c r="G17" s="5">
        <f t="shared" si="0"/>
        <v>0.013888888888888888</v>
      </c>
      <c r="H17" s="4">
        <v>38</v>
      </c>
      <c r="I17" s="4">
        <v>57</v>
      </c>
      <c r="J17" s="4">
        <v>34</v>
      </c>
      <c r="K17" s="4">
        <v>30</v>
      </c>
      <c r="L17" s="4">
        <v>30</v>
      </c>
      <c r="M17" s="4">
        <v>45</v>
      </c>
      <c r="N17" s="4">
        <v>26</v>
      </c>
      <c r="O17" s="4">
        <f t="shared" si="1"/>
        <v>260</v>
      </c>
      <c r="P17" s="5">
        <f t="shared" si="2"/>
        <v>0.04513888888888889</v>
      </c>
      <c r="Q17" s="6"/>
      <c r="R17" s="5">
        <f t="shared" si="3"/>
        <v>0.059027777777777776</v>
      </c>
      <c r="S17" s="4">
        <v>9</v>
      </c>
    </row>
    <row r="18" spans="2:19" ht="25.5" customHeight="1">
      <c r="B18" s="4">
        <v>10</v>
      </c>
      <c r="C18" s="4">
        <v>249</v>
      </c>
      <c r="D18" s="4" t="s">
        <v>31</v>
      </c>
      <c r="E18" s="5">
        <v>0.013888888888888888</v>
      </c>
      <c r="F18" s="5">
        <v>0</v>
      </c>
      <c r="G18" s="5">
        <f t="shared" si="0"/>
        <v>0.013888888888888888</v>
      </c>
      <c r="H18" s="4">
        <v>12</v>
      </c>
      <c r="I18" s="4">
        <v>48</v>
      </c>
      <c r="J18" s="4">
        <v>33</v>
      </c>
      <c r="K18" s="4">
        <v>27</v>
      </c>
      <c r="L18" s="4">
        <v>24</v>
      </c>
      <c r="M18" s="4">
        <v>52</v>
      </c>
      <c r="N18" s="4">
        <v>70</v>
      </c>
      <c r="O18" s="4">
        <f t="shared" si="1"/>
        <v>266</v>
      </c>
      <c r="P18" s="5">
        <f t="shared" si="2"/>
        <v>0.04618055555555556</v>
      </c>
      <c r="Q18" s="6"/>
      <c r="R18" s="5">
        <f t="shared" si="3"/>
        <v>0.060069444444444446</v>
      </c>
      <c r="S18" s="4">
        <v>10</v>
      </c>
    </row>
    <row r="19" spans="2:19" ht="25.5" customHeight="1">
      <c r="B19" s="4">
        <v>11</v>
      </c>
      <c r="C19" s="4">
        <v>379</v>
      </c>
      <c r="D19" s="4" t="s">
        <v>32</v>
      </c>
      <c r="E19" s="5">
        <v>0.013888888888888888</v>
      </c>
      <c r="F19" s="5">
        <v>0</v>
      </c>
      <c r="G19" s="5">
        <f t="shared" si="0"/>
        <v>0.013888888888888888</v>
      </c>
      <c r="H19" s="4">
        <v>14</v>
      </c>
      <c r="I19" s="4">
        <v>50</v>
      </c>
      <c r="J19" s="4">
        <v>33</v>
      </c>
      <c r="K19" s="4">
        <v>15</v>
      </c>
      <c r="L19" s="4">
        <v>44</v>
      </c>
      <c r="M19" s="4">
        <v>65</v>
      </c>
      <c r="N19" s="4">
        <v>51</v>
      </c>
      <c r="O19" s="4">
        <f t="shared" si="1"/>
        <v>272</v>
      </c>
      <c r="P19" s="5">
        <f t="shared" si="2"/>
        <v>0.04722222222222222</v>
      </c>
      <c r="Q19" s="6"/>
      <c r="R19" s="5">
        <f t="shared" si="3"/>
        <v>0.06111111111111111</v>
      </c>
      <c r="S19" s="4">
        <v>11</v>
      </c>
    </row>
    <row r="20" spans="2:19" ht="16.5" customHeight="1" hidden="1">
      <c r="B20" s="4">
        <v>12</v>
      </c>
      <c r="C20" s="4"/>
      <c r="D20" s="4"/>
      <c r="E20" s="5"/>
      <c r="F20" s="5"/>
      <c r="G20" s="5"/>
      <c r="H20" s="4"/>
      <c r="I20" s="4"/>
      <c r="J20" s="4"/>
      <c r="K20" s="4"/>
      <c r="L20" s="4"/>
      <c r="M20" s="4"/>
      <c r="N20" s="4"/>
      <c r="O20" s="4">
        <f t="shared" si="1"/>
        <v>0</v>
      </c>
      <c r="P20" s="5">
        <f t="shared" si="2"/>
        <v>0</v>
      </c>
      <c r="Q20" s="6"/>
      <c r="R20" s="5">
        <f t="shared" si="3"/>
        <v>0</v>
      </c>
      <c r="S20" s="4"/>
    </row>
    <row r="21" spans="2:19" ht="16.5" customHeight="1" hidden="1">
      <c r="B21" s="4">
        <v>13</v>
      </c>
      <c r="C21" s="4"/>
      <c r="D21" s="4"/>
      <c r="E21" s="5"/>
      <c r="F21" s="5"/>
      <c r="G21" s="5"/>
      <c r="H21" s="4"/>
      <c r="I21" s="4"/>
      <c r="J21" s="4"/>
      <c r="K21" s="4"/>
      <c r="L21" s="4"/>
      <c r="M21" s="4"/>
      <c r="N21" s="4"/>
      <c r="O21" s="4">
        <f t="shared" si="1"/>
        <v>0</v>
      </c>
      <c r="P21" s="5">
        <f t="shared" si="2"/>
        <v>0</v>
      </c>
      <c r="Q21" s="6"/>
      <c r="R21" s="5">
        <f t="shared" si="3"/>
        <v>0</v>
      </c>
      <c r="S21" s="4"/>
    </row>
    <row r="22" spans="2:19" ht="16.5" customHeight="1" hidden="1">
      <c r="B22" s="4">
        <v>14</v>
      </c>
      <c r="C22" s="4"/>
      <c r="D22" s="4"/>
      <c r="E22" s="5"/>
      <c r="F22" s="5"/>
      <c r="G22" s="5"/>
      <c r="H22" s="4"/>
      <c r="I22" s="4"/>
      <c r="J22" s="4"/>
      <c r="K22" s="4"/>
      <c r="L22" s="4"/>
      <c r="M22" s="4"/>
      <c r="N22" s="4"/>
      <c r="O22" s="4">
        <f t="shared" si="1"/>
        <v>0</v>
      </c>
      <c r="P22" s="5">
        <f t="shared" si="2"/>
        <v>0</v>
      </c>
      <c r="Q22" s="6"/>
      <c r="R22" s="5">
        <f t="shared" si="3"/>
        <v>0</v>
      </c>
      <c r="S22" s="4"/>
    </row>
    <row r="23" spans="2:19" ht="16.5" customHeight="1" hidden="1">
      <c r="B23" s="4">
        <v>15</v>
      </c>
      <c r="C23" s="4"/>
      <c r="D23" s="4"/>
      <c r="E23" s="5"/>
      <c r="F23" s="5"/>
      <c r="G23" s="5"/>
      <c r="H23" s="4"/>
      <c r="I23" s="4"/>
      <c r="J23" s="4"/>
      <c r="K23" s="4"/>
      <c r="L23" s="4"/>
      <c r="M23" s="4"/>
      <c r="N23" s="4"/>
      <c r="O23" s="4">
        <f t="shared" si="1"/>
        <v>0</v>
      </c>
      <c r="P23" s="5">
        <f t="shared" si="2"/>
        <v>0</v>
      </c>
      <c r="Q23" s="6"/>
      <c r="R23" s="5">
        <f t="shared" si="3"/>
        <v>0</v>
      </c>
      <c r="S23" s="4"/>
    </row>
    <row r="24" spans="2:19" ht="16.5" customHeight="1" hidden="1">
      <c r="B24" s="4">
        <v>23</v>
      </c>
      <c r="C24" s="4"/>
      <c r="D24" s="4"/>
      <c r="E24" s="5"/>
      <c r="F24" s="5"/>
      <c r="G24" s="5">
        <f>E24-F24</f>
        <v>0</v>
      </c>
      <c r="H24" s="4"/>
      <c r="I24" s="4"/>
      <c r="J24" s="4"/>
      <c r="K24" s="4"/>
      <c r="L24" s="4"/>
      <c r="M24" s="4"/>
      <c r="N24" s="4"/>
      <c r="O24" s="4">
        <f t="shared" si="1"/>
        <v>0</v>
      </c>
      <c r="P24" s="5">
        <f t="shared" si="2"/>
        <v>0</v>
      </c>
      <c r="Q24" s="5"/>
      <c r="R24" s="5">
        <f>G24+P24-Q24</f>
        <v>0</v>
      </c>
      <c r="S24" s="4"/>
    </row>
    <row r="25" spans="2:19" ht="16.5" customHeight="1" hidden="1">
      <c r="B25" s="4">
        <v>24</v>
      </c>
      <c r="C25" s="4"/>
      <c r="D25" s="4"/>
      <c r="E25" s="5"/>
      <c r="F25" s="5"/>
      <c r="G25" s="5">
        <f>E25-F25</f>
        <v>0</v>
      </c>
      <c r="H25" s="4"/>
      <c r="I25" s="4"/>
      <c r="J25" s="4"/>
      <c r="K25" s="4"/>
      <c r="L25" s="4"/>
      <c r="M25" s="4"/>
      <c r="N25" s="4"/>
      <c r="O25" s="4">
        <f t="shared" si="1"/>
        <v>0</v>
      </c>
      <c r="P25" s="5">
        <f t="shared" si="2"/>
        <v>0</v>
      </c>
      <c r="Q25" s="5"/>
      <c r="R25" s="5">
        <f>G25+P25-Q25</f>
        <v>0</v>
      </c>
      <c r="S25" s="4"/>
    </row>
    <row r="26" spans="2:19" ht="16.5" customHeight="1" hidden="1">
      <c r="B26" s="4">
        <v>25</v>
      </c>
      <c r="C26" s="4"/>
      <c r="D26" s="4"/>
      <c r="E26" s="5"/>
      <c r="F26" s="5"/>
      <c r="G26" s="5">
        <f>E26-F26</f>
        <v>0</v>
      </c>
      <c r="H26" s="4"/>
      <c r="I26" s="4"/>
      <c r="J26" s="4"/>
      <c r="K26" s="4"/>
      <c r="L26" s="4"/>
      <c r="M26" s="4"/>
      <c r="N26" s="4"/>
      <c r="O26" s="4">
        <f t="shared" si="1"/>
        <v>0</v>
      </c>
      <c r="P26" s="5">
        <f t="shared" si="2"/>
        <v>0</v>
      </c>
      <c r="Q26" s="5"/>
      <c r="R26" s="5">
        <f>G26+P26-Q26</f>
        <v>0</v>
      </c>
      <c r="S26" s="4"/>
    </row>
    <row r="27" spans="2:19" ht="16.5" customHeight="1" hidden="1">
      <c r="B27" s="4">
        <v>26</v>
      </c>
      <c r="C27" s="4"/>
      <c r="D27" s="4"/>
      <c r="E27" s="5"/>
      <c r="F27" s="5"/>
      <c r="G27" s="5">
        <f>E27-F27</f>
        <v>0</v>
      </c>
      <c r="H27" s="4"/>
      <c r="I27" s="4"/>
      <c r="J27" s="4"/>
      <c r="K27" s="4"/>
      <c r="L27" s="4"/>
      <c r="M27" s="4"/>
      <c r="N27" s="4"/>
      <c r="O27" s="4">
        <f t="shared" si="1"/>
        <v>0</v>
      </c>
      <c r="P27" s="5">
        <f t="shared" si="2"/>
        <v>0</v>
      </c>
      <c r="Q27" s="5"/>
      <c r="R27" s="5">
        <f>G27+P27-Q27</f>
        <v>0</v>
      </c>
      <c r="S27" s="4"/>
    </row>
    <row r="28" spans="2:19" ht="16.5" customHeight="1" hidden="1">
      <c r="B28" s="4">
        <v>27</v>
      </c>
      <c r="C28" s="4"/>
      <c r="D28" s="4"/>
      <c r="E28" s="5"/>
      <c r="F28" s="5"/>
      <c r="G28" s="5">
        <f>E28-F28</f>
        <v>0</v>
      </c>
      <c r="H28" s="4"/>
      <c r="I28" s="4"/>
      <c r="J28" s="4"/>
      <c r="K28" s="4"/>
      <c r="L28" s="4"/>
      <c r="M28" s="4"/>
      <c r="N28" s="4"/>
      <c r="O28" s="4">
        <f t="shared" si="1"/>
        <v>0</v>
      </c>
      <c r="P28" s="5">
        <f t="shared" si="2"/>
        <v>0</v>
      </c>
      <c r="Q28" s="5"/>
      <c r="R28" s="5">
        <f>G28+P28-Q28</f>
        <v>0</v>
      </c>
      <c r="S28" s="4"/>
    </row>
    <row r="29" ht="3" customHeight="1">
      <c r="F29" s="7">
        <v>0</v>
      </c>
    </row>
    <row r="30" ht="18.75" customHeight="1">
      <c r="F30" s="7"/>
    </row>
    <row r="31" spans="1:19" s="8" customFormat="1" ht="15.75">
      <c r="A31" s="15" t="s">
        <v>37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s="8" customFormat="1" ht="21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0"/>
      <c r="S32" s="10"/>
    </row>
    <row r="33" spans="1:19" s="8" customFormat="1" ht="15.75">
      <c r="A33" s="15" t="s">
        <v>38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A31:S31"/>
    <mergeCell ref="A33:S33"/>
    <mergeCell ref="B1:S1"/>
    <mergeCell ref="B7:B8"/>
    <mergeCell ref="C7:C8"/>
    <mergeCell ref="E7:E8"/>
    <mergeCell ref="F7:F8"/>
    <mergeCell ref="G7:G8"/>
    <mergeCell ref="H7:N7"/>
    <mergeCell ref="D7:D8"/>
    <mergeCell ref="O7:O8"/>
    <mergeCell ref="P7:P8"/>
    <mergeCell ref="S7:S8"/>
    <mergeCell ref="Q7:Q8"/>
    <mergeCell ref="R7:R8"/>
    <mergeCell ref="A3:S3"/>
    <mergeCell ref="B6:F6"/>
    <mergeCell ref="B4:S4"/>
    <mergeCell ref="B5:S5"/>
    <mergeCell ref="M6:S6"/>
  </mergeCells>
  <printOptions/>
  <pageMargins left="0.13" right="0.16" top="0.14" bottom="0.14" header="0.12" footer="0.1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T33"/>
  <sheetViews>
    <sheetView workbookViewId="0" topLeftCell="B1">
      <selection activeCell="K8" sqref="K8"/>
    </sheetView>
  </sheetViews>
  <sheetFormatPr defaultColWidth="9.00390625" defaultRowHeight="12.75"/>
  <cols>
    <col min="1" max="1" width="0.6171875" style="1" hidden="1" customWidth="1"/>
    <col min="2" max="2" width="3.75390625" style="1" customWidth="1"/>
    <col min="3" max="3" width="15.375" style="1" customWidth="1"/>
    <col min="4" max="4" width="13.75390625" style="1" bestFit="1" customWidth="1"/>
    <col min="5" max="6" width="10.25390625" style="1" customWidth="1"/>
    <col min="7" max="7" width="11.875" style="1" customWidth="1"/>
    <col min="8" max="8" width="6.75390625" style="1" bestFit="1" customWidth="1"/>
    <col min="9" max="9" width="6.125" style="1" bestFit="1" customWidth="1"/>
    <col min="10" max="10" width="6.375" style="1" bestFit="1" customWidth="1"/>
    <col min="11" max="11" width="8.25390625" style="1" customWidth="1"/>
    <col min="12" max="12" width="6.125" style="1" bestFit="1" customWidth="1"/>
    <col min="13" max="13" width="8.625" style="1" customWidth="1"/>
    <col min="14" max="14" width="8.75390625" style="1" customWidth="1"/>
    <col min="15" max="15" width="7.875" style="1" customWidth="1"/>
    <col min="16" max="16" width="9.00390625" style="1" customWidth="1"/>
    <col min="17" max="17" width="8.00390625" style="1" hidden="1" customWidth="1"/>
    <col min="18" max="18" width="8.875" style="1" customWidth="1"/>
    <col min="19" max="19" width="5.75390625" style="1" customWidth="1"/>
    <col min="20" max="16384" width="9.125" style="1" customWidth="1"/>
  </cols>
  <sheetData>
    <row r="1" spans="2:19" ht="19.5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ht="12.75" customHeight="1"/>
    <row r="3" spans="1:20" ht="18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2"/>
    </row>
    <row r="4" spans="2:19" ht="17.25" customHeight="1">
      <c r="B4" s="15" t="s">
        <v>21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2:19" ht="12.7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2:19" ht="12" customHeight="1">
      <c r="B6" s="14" t="s">
        <v>3</v>
      </c>
      <c r="C6" s="14"/>
      <c r="D6" s="14"/>
      <c r="E6" s="14"/>
      <c r="F6" s="14"/>
      <c r="M6" s="14" t="s">
        <v>4</v>
      </c>
      <c r="N6" s="14"/>
      <c r="O6" s="14"/>
      <c r="P6" s="14"/>
      <c r="Q6" s="14"/>
      <c r="R6" s="14"/>
      <c r="S6" s="14"/>
    </row>
    <row r="7" spans="2:19" s="3" customFormat="1" ht="12.75" customHeight="1">
      <c r="B7" s="19" t="s">
        <v>5</v>
      </c>
      <c r="C7" s="19" t="s">
        <v>6</v>
      </c>
      <c r="D7" s="17" t="s">
        <v>23</v>
      </c>
      <c r="E7" s="19" t="s">
        <v>7</v>
      </c>
      <c r="F7" s="19" t="s">
        <v>8</v>
      </c>
      <c r="G7" s="19" t="s">
        <v>9</v>
      </c>
      <c r="H7" s="21" t="s">
        <v>10</v>
      </c>
      <c r="I7" s="22"/>
      <c r="J7" s="22"/>
      <c r="K7" s="22"/>
      <c r="L7" s="22"/>
      <c r="M7" s="22"/>
      <c r="N7" s="22"/>
      <c r="O7" s="17" t="s">
        <v>11</v>
      </c>
      <c r="P7" s="17" t="s">
        <v>12</v>
      </c>
      <c r="Q7" s="19" t="s">
        <v>13</v>
      </c>
      <c r="R7" s="19" t="s">
        <v>14</v>
      </c>
      <c r="S7" s="19" t="s">
        <v>15</v>
      </c>
    </row>
    <row r="8" spans="2:19" s="3" customFormat="1" ht="24.75" customHeight="1">
      <c r="B8" s="19"/>
      <c r="C8" s="19"/>
      <c r="D8" s="18"/>
      <c r="E8" s="19"/>
      <c r="F8" s="19"/>
      <c r="G8" s="19"/>
      <c r="H8" s="2" t="s">
        <v>16</v>
      </c>
      <c r="I8" s="2" t="s">
        <v>17</v>
      </c>
      <c r="J8" s="2" t="s">
        <v>18</v>
      </c>
      <c r="K8" s="2" t="s">
        <v>48</v>
      </c>
      <c r="L8" s="2" t="s">
        <v>19</v>
      </c>
      <c r="M8" s="3" t="s">
        <v>39</v>
      </c>
      <c r="N8" s="2" t="s">
        <v>20</v>
      </c>
      <c r="O8" s="18"/>
      <c r="P8" s="18"/>
      <c r="Q8" s="19"/>
      <c r="R8" s="19"/>
      <c r="S8" s="19"/>
    </row>
    <row r="9" spans="2:19" ht="26.25" customHeight="1">
      <c r="B9" s="4">
        <v>1</v>
      </c>
      <c r="C9" s="4" t="s">
        <v>40</v>
      </c>
      <c r="D9" s="9" t="s">
        <v>41</v>
      </c>
      <c r="E9" s="5">
        <v>0.004074074074074075</v>
      </c>
      <c r="F9" s="5">
        <v>0</v>
      </c>
      <c r="G9" s="5">
        <f aca="true" t="shared" si="0" ref="G9:G17">E9-F9</f>
        <v>0.004074074074074075</v>
      </c>
      <c r="H9" s="4">
        <v>0</v>
      </c>
      <c r="I9" s="4">
        <v>3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aca="true" t="shared" si="1" ref="O9:O17">SUM(H9:N9)</f>
        <v>3</v>
      </c>
      <c r="P9" s="5">
        <f aca="true" t="shared" si="2" ref="P9:P17">TIMEVALUE("0:0:15")*O9</f>
        <v>0.0005208333333333333</v>
      </c>
      <c r="Q9" s="6"/>
      <c r="R9" s="5">
        <f aca="true" t="shared" si="3" ref="R9:R17">G9+P9</f>
        <v>0.004594907407407408</v>
      </c>
      <c r="S9" s="4">
        <v>1</v>
      </c>
    </row>
    <row r="10" spans="2:19" ht="26.25" customHeight="1">
      <c r="B10" s="4">
        <v>2</v>
      </c>
      <c r="C10" s="4">
        <v>493</v>
      </c>
      <c r="D10" s="4" t="s">
        <v>29</v>
      </c>
      <c r="E10" s="5">
        <v>0.011111111111111112</v>
      </c>
      <c r="F10" s="5">
        <v>0</v>
      </c>
      <c r="G10" s="5">
        <f t="shared" si="0"/>
        <v>0.011111111111111112</v>
      </c>
      <c r="H10" s="4">
        <v>7</v>
      </c>
      <c r="I10" s="4">
        <v>7</v>
      </c>
      <c r="J10" s="4">
        <v>7</v>
      </c>
      <c r="K10" s="4">
        <v>0</v>
      </c>
      <c r="L10" s="4">
        <v>6</v>
      </c>
      <c r="M10" s="4">
        <v>20</v>
      </c>
      <c r="N10" s="4">
        <v>16</v>
      </c>
      <c r="O10" s="4">
        <f t="shared" si="1"/>
        <v>63</v>
      </c>
      <c r="P10" s="5">
        <f t="shared" si="2"/>
        <v>0.010937500000000001</v>
      </c>
      <c r="Q10" s="6"/>
      <c r="R10" s="5">
        <f t="shared" si="3"/>
        <v>0.022048611111111113</v>
      </c>
      <c r="S10" s="4">
        <v>2</v>
      </c>
    </row>
    <row r="11" spans="2:19" ht="26.25" customHeight="1">
      <c r="B11" s="4">
        <v>3</v>
      </c>
      <c r="C11" s="4">
        <v>481</v>
      </c>
      <c r="D11" s="4" t="s">
        <v>34</v>
      </c>
      <c r="E11" s="5">
        <v>0.012858796296296297</v>
      </c>
      <c r="F11" s="5">
        <v>0</v>
      </c>
      <c r="G11" s="5">
        <f t="shared" si="0"/>
        <v>0.012858796296296297</v>
      </c>
      <c r="H11" s="4">
        <v>4</v>
      </c>
      <c r="I11" s="4">
        <v>15</v>
      </c>
      <c r="J11" s="4">
        <v>6</v>
      </c>
      <c r="K11" s="4">
        <v>3</v>
      </c>
      <c r="L11" s="4">
        <v>0</v>
      </c>
      <c r="M11" s="4">
        <v>35</v>
      </c>
      <c r="N11" s="4">
        <v>47</v>
      </c>
      <c r="O11" s="4">
        <f t="shared" si="1"/>
        <v>110</v>
      </c>
      <c r="P11" s="5">
        <f t="shared" si="2"/>
        <v>0.019097222222222224</v>
      </c>
      <c r="Q11" s="6"/>
      <c r="R11" s="5">
        <f t="shared" si="3"/>
        <v>0.03195601851851852</v>
      </c>
      <c r="S11" s="4">
        <v>3</v>
      </c>
    </row>
    <row r="12" spans="2:19" ht="26.25" customHeight="1">
      <c r="B12" s="4">
        <v>4</v>
      </c>
      <c r="C12" s="4" t="s">
        <v>42</v>
      </c>
      <c r="D12" s="4" t="s">
        <v>43</v>
      </c>
      <c r="E12" s="5">
        <v>0.011307870370370371</v>
      </c>
      <c r="F12" s="5">
        <v>0</v>
      </c>
      <c r="G12" s="5">
        <f t="shared" si="0"/>
        <v>0.011307870370370371</v>
      </c>
      <c r="H12" s="4">
        <v>12</v>
      </c>
      <c r="I12" s="4">
        <v>34</v>
      </c>
      <c r="J12" s="4">
        <v>22</v>
      </c>
      <c r="K12" s="4">
        <v>24</v>
      </c>
      <c r="L12" s="4">
        <v>24</v>
      </c>
      <c r="M12" s="4">
        <v>15</v>
      </c>
      <c r="N12" s="4">
        <v>24</v>
      </c>
      <c r="O12" s="4">
        <f t="shared" si="1"/>
        <v>155</v>
      </c>
      <c r="P12" s="5">
        <f t="shared" si="2"/>
        <v>0.026909722222222224</v>
      </c>
      <c r="Q12" s="6"/>
      <c r="R12" s="5">
        <f t="shared" si="3"/>
        <v>0.038217592592592595</v>
      </c>
      <c r="S12" s="4">
        <v>4</v>
      </c>
    </row>
    <row r="13" spans="2:19" ht="26.25" customHeight="1">
      <c r="B13" s="4">
        <v>5</v>
      </c>
      <c r="C13" s="4">
        <v>249</v>
      </c>
      <c r="D13" s="4" t="s">
        <v>31</v>
      </c>
      <c r="E13" s="5">
        <v>0.012118055555555556</v>
      </c>
      <c r="F13" s="5">
        <v>0</v>
      </c>
      <c r="G13" s="5">
        <f t="shared" si="0"/>
        <v>0.012118055555555556</v>
      </c>
      <c r="H13" s="4">
        <v>9</v>
      </c>
      <c r="I13" s="4">
        <v>41</v>
      </c>
      <c r="J13" s="4">
        <v>23</v>
      </c>
      <c r="K13" s="4">
        <v>6</v>
      </c>
      <c r="L13" s="4">
        <v>6</v>
      </c>
      <c r="M13" s="4">
        <v>36</v>
      </c>
      <c r="N13" s="4">
        <v>46</v>
      </c>
      <c r="O13" s="4">
        <f t="shared" si="1"/>
        <v>167</v>
      </c>
      <c r="P13" s="5">
        <f t="shared" si="2"/>
        <v>0.028993055555555557</v>
      </c>
      <c r="Q13" s="6"/>
      <c r="R13" s="5">
        <f t="shared" si="3"/>
        <v>0.04111111111111111</v>
      </c>
      <c r="S13" s="4">
        <v>5</v>
      </c>
    </row>
    <row r="14" spans="2:19" ht="26.25" customHeight="1">
      <c r="B14" s="4">
        <v>6</v>
      </c>
      <c r="C14" s="4" t="s">
        <v>27</v>
      </c>
      <c r="D14" s="4" t="s">
        <v>45</v>
      </c>
      <c r="E14" s="5">
        <v>0.013888888888888888</v>
      </c>
      <c r="F14" s="5">
        <v>0</v>
      </c>
      <c r="G14" s="5">
        <f t="shared" si="0"/>
        <v>0.013888888888888888</v>
      </c>
      <c r="H14" s="4">
        <v>1</v>
      </c>
      <c r="I14" s="4">
        <v>21</v>
      </c>
      <c r="J14" s="4">
        <v>0</v>
      </c>
      <c r="K14" s="4">
        <v>3</v>
      </c>
      <c r="L14" s="4">
        <v>0</v>
      </c>
      <c r="M14" s="4">
        <v>39</v>
      </c>
      <c r="N14" s="4">
        <v>16</v>
      </c>
      <c r="O14" s="4">
        <f t="shared" si="1"/>
        <v>80</v>
      </c>
      <c r="P14" s="5">
        <f t="shared" si="2"/>
        <v>0.01388888888888889</v>
      </c>
      <c r="Q14" s="6"/>
      <c r="R14" s="5">
        <f t="shared" si="3"/>
        <v>0.027777777777777776</v>
      </c>
      <c r="S14" s="4">
        <v>6</v>
      </c>
    </row>
    <row r="15" spans="2:19" ht="26.25" customHeight="1">
      <c r="B15" s="4">
        <v>7</v>
      </c>
      <c r="C15" s="4">
        <v>551</v>
      </c>
      <c r="D15" s="4" t="s">
        <v>36</v>
      </c>
      <c r="E15" s="5">
        <v>0.013888888888888888</v>
      </c>
      <c r="F15" s="5">
        <v>0</v>
      </c>
      <c r="G15" s="5">
        <f t="shared" si="0"/>
        <v>0.013888888888888888</v>
      </c>
      <c r="H15" s="4">
        <v>37</v>
      </c>
      <c r="I15" s="4">
        <v>54</v>
      </c>
      <c r="J15" s="4">
        <v>27</v>
      </c>
      <c r="K15" s="4">
        <v>27</v>
      </c>
      <c r="L15" s="4">
        <v>30</v>
      </c>
      <c r="M15" s="4">
        <v>35</v>
      </c>
      <c r="N15" s="4">
        <v>45</v>
      </c>
      <c r="O15" s="4">
        <f t="shared" si="1"/>
        <v>255</v>
      </c>
      <c r="P15" s="5">
        <f t="shared" si="2"/>
        <v>0.044270833333333336</v>
      </c>
      <c r="Q15" s="6"/>
      <c r="R15" s="5">
        <f t="shared" si="3"/>
        <v>0.058159722222222224</v>
      </c>
      <c r="S15" s="4">
        <v>7</v>
      </c>
    </row>
    <row r="16" spans="2:19" ht="26.25" customHeight="1">
      <c r="B16" s="4">
        <v>8</v>
      </c>
      <c r="C16" s="4">
        <v>386</v>
      </c>
      <c r="D16" s="4" t="s">
        <v>44</v>
      </c>
      <c r="E16" s="5">
        <v>0.013888888888888888</v>
      </c>
      <c r="F16" s="5">
        <v>0</v>
      </c>
      <c r="G16" s="5">
        <f t="shared" si="0"/>
        <v>0.013888888888888888</v>
      </c>
      <c r="H16" s="4">
        <v>30</v>
      </c>
      <c r="I16" s="4">
        <v>68</v>
      </c>
      <c r="J16" s="4">
        <v>22</v>
      </c>
      <c r="K16" s="4">
        <v>34</v>
      </c>
      <c r="L16" s="4">
        <v>12</v>
      </c>
      <c r="M16" s="4">
        <v>43</v>
      </c>
      <c r="N16" s="4">
        <v>51</v>
      </c>
      <c r="O16" s="4">
        <f t="shared" si="1"/>
        <v>260</v>
      </c>
      <c r="P16" s="5">
        <f t="shared" si="2"/>
        <v>0.04513888888888889</v>
      </c>
      <c r="Q16" s="6"/>
      <c r="R16" s="5">
        <f t="shared" si="3"/>
        <v>0.059027777777777776</v>
      </c>
      <c r="S16" s="4">
        <v>8</v>
      </c>
    </row>
    <row r="17" spans="2:19" ht="26.25" customHeight="1">
      <c r="B17" s="4">
        <v>9</v>
      </c>
      <c r="C17" s="4" t="s">
        <v>46</v>
      </c>
      <c r="D17" s="4" t="s">
        <v>43</v>
      </c>
      <c r="E17" s="5">
        <v>0.009085648148148148</v>
      </c>
      <c r="F17" s="5">
        <v>0</v>
      </c>
      <c r="G17" s="5">
        <f t="shared" si="0"/>
        <v>0.009085648148148148</v>
      </c>
      <c r="H17" s="4">
        <v>1</v>
      </c>
      <c r="I17" s="4">
        <v>23</v>
      </c>
      <c r="J17" s="4">
        <v>6</v>
      </c>
      <c r="K17" s="4">
        <v>12</v>
      </c>
      <c r="L17" s="4">
        <v>6</v>
      </c>
      <c r="M17" s="4">
        <v>3</v>
      </c>
      <c r="N17" s="4">
        <v>10</v>
      </c>
      <c r="O17" s="4">
        <f t="shared" si="1"/>
        <v>61</v>
      </c>
      <c r="P17" s="5">
        <f t="shared" si="2"/>
        <v>0.010590277777777778</v>
      </c>
      <c r="Q17" s="6"/>
      <c r="R17" s="5">
        <f t="shared" si="3"/>
        <v>0.019675925925925927</v>
      </c>
      <c r="S17" s="4">
        <v>9</v>
      </c>
    </row>
    <row r="18" ht="12.75" hidden="1">
      <c r="B18" s="4">
        <v>10</v>
      </c>
    </row>
    <row r="19" spans="2:19" ht="12.75" hidden="1">
      <c r="B19" s="4">
        <v>11</v>
      </c>
      <c r="C19" s="4"/>
      <c r="D19" s="4"/>
      <c r="E19" s="5"/>
      <c r="F19" s="5">
        <v>0</v>
      </c>
      <c r="G19" s="5">
        <f>E19-F19</f>
        <v>0</v>
      </c>
      <c r="H19" s="4"/>
      <c r="I19" s="4"/>
      <c r="J19" s="4"/>
      <c r="K19" s="4"/>
      <c r="L19" s="4"/>
      <c r="M19" s="4"/>
      <c r="N19" s="4"/>
      <c r="O19" s="4">
        <f aca="true" t="shared" si="4" ref="O19:O28">SUM(H19:N19)</f>
        <v>0</v>
      </c>
      <c r="P19" s="5">
        <f aca="true" t="shared" si="5" ref="P19:P28">TIMEVALUE("0:0:15")*O19</f>
        <v>0</v>
      </c>
      <c r="Q19" s="6"/>
      <c r="R19" s="5">
        <f>G19+P19</f>
        <v>0</v>
      </c>
      <c r="S19" s="4">
        <v>11</v>
      </c>
    </row>
    <row r="20" spans="2:19" ht="12.75" hidden="1">
      <c r="B20" s="4">
        <v>12</v>
      </c>
      <c r="C20" s="4"/>
      <c r="D20" s="4"/>
      <c r="E20" s="5"/>
      <c r="F20" s="5"/>
      <c r="G20" s="5"/>
      <c r="H20" s="4"/>
      <c r="I20" s="4"/>
      <c r="J20" s="4"/>
      <c r="K20" s="4"/>
      <c r="L20" s="4"/>
      <c r="M20" s="4"/>
      <c r="N20" s="4"/>
      <c r="O20" s="4">
        <f t="shared" si="4"/>
        <v>0</v>
      </c>
      <c r="P20" s="5">
        <f t="shared" si="5"/>
        <v>0</v>
      </c>
      <c r="Q20" s="6"/>
      <c r="R20" s="5">
        <f>G20+P20</f>
        <v>0</v>
      </c>
      <c r="S20" s="4"/>
    </row>
    <row r="21" spans="2:19" ht="12.75" hidden="1">
      <c r="B21" s="4">
        <v>13</v>
      </c>
      <c r="C21" s="4"/>
      <c r="D21" s="4"/>
      <c r="E21" s="5"/>
      <c r="F21" s="5"/>
      <c r="G21" s="5"/>
      <c r="H21" s="4"/>
      <c r="I21" s="4"/>
      <c r="J21" s="4"/>
      <c r="K21" s="4"/>
      <c r="L21" s="4"/>
      <c r="M21" s="4"/>
      <c r="N21" s="4"/>
      <c r="O21" s="4">
        <f t="shared" si="4"/>
        <v>0</v>
      </c>
      <c r="P21" s="5">
        <f t="shared" si="5"/>
        <v>0</v>
      </c>
      <c r="Q21" s="6"/>
      <c r="R21" s="5">
        <f>G21+P21</f>
        <v>0</v>
      </c>
      <c r="S21" s="4"/>
    </row>
    <row r="22" spans="2:19" ht="12.75" hidden="1">
      <c r="B22" s="4">
        <v>14</v>
      </c>
      <c r="C22" s="4"/>
      <c r="D22" s="4"/>
      <c r="E22" s="5"/>
      <c r="F22" s="5"/>
      <c r="G22" s="5"/>
      <c r="H22" s="4"/>
      <c r="I22" s="4"/>
      <c r="J22" s="4"/>
      <c r="K22" s="4"/>
      <c r="L22" s="4"/>
      <c r="M22" s="4"/>
      <c r="N22" s="4"/>
      <c r="O22" s="4">
        <f t="shared" si="4"/>
        <v>0</v>
      </c>
      <c r="P22" s="5">
        <f t="shared" si="5"/>
        <v>0</v>
      </c>
      <c r="Q22" s="6"/>
      <c r="R22" s="5">
        <f>G22+P22</f>
        <v>0</v>
      </c>
      <c r="S22" s="4"/>
    </row>
    <row r="23" spans="2:19" ht="12.75" hidden="1">
      <c r="B23" s="4">
        <v>15</v>
      </c>
      <c r="C23" s="4"/>
      <c r="D23" s="4"/>
      <c r="E23" s="5"/>
      <c r="F23" s="5"/>
      <c r="G23" s="5"/>
      <c r="H23" s="4"/>
      <c r="I23" s="4"/>
      <c r="J23" s="4"/>
      <c r="K23" s="4"/>
      <c r="L23" s="4"/>
      <c r="M23" s="4"/>
      <c r="N23" s="4"/>
      <c r="O23" s="4">
        <f t="shared" si="4"/>
        <v>0</v>
      </c>
      <c r="P23" s="5">
        <f t="shared" si="5"/>
        <v>0</v>
      </c>
      <c r="Q23" s="6"/>
      <c r="R23" s="5">
        <f>G23+P23</f>
        <v>0</v>
      </c>
      <c r="S23" s="4"/>
    </row>
    <row r="24" spans="2:19" ht="12.75" hidden="1">
      <c r="B24" s="4">
        <v>23</v>
      </c>
      <c r="C24" s="4"/>
      <c r="D24" s="4"/>
      <c r="E24" s="5"/>
      <c r="F24" s="5"/>
      <c r="G24" s="5">
        <f>E24-F24</f>
        <v>0</v>
      </c>
      <c r="H24" s="4"/>
      <c r="I24" s="4"/>
      <c r="J24" s="4"/>
      <c r="K24" s="4"/>
      <c r="L24" s="4"/>
      <c r="M24" s="4"/>
      <c r="N24" s="4"/>
      <c r="O24" s="4">
        <f t="shared" si="4"/>
        <v>0</v>
      </c>
      <c r="P24" s="5">
        <f t="shared" si="5"/>
        <v>0</v>
      </c>
      <c r="Q24" s="5"/>
      <c r="R24" s="5">
        <f>G24+P24-Q24</f>
        <v>0</v>
      </c>
      <c r="S24" s="4"/>
    </row>
    <row r="25" spans="2:19" ht="12.75" hidden="1">
      <c r="B25" s="4">
        <v>24</v>
      </c>
      <c r="C25" s="4"/>
      <c r="D25" s="4"/>
      <c r="E25" s="5"/>
      <c r="F25" s="5"/>
      <c r="G25" s="5">
        <f>E25-F25</f>
        <v>0</v>
      </c>
      <c r="H25" s="4"/>
      <c r="I25" s="4"/>
      <c r="J25" s="4"/>
      <c r="K25" s="4"/>
      <c r="L25" s="4"/>
      <c r="M25" s="4"/>
      <c r="N25" s="4"/>
      <c r="O25" s="4">
        <f t="shared" si="4"/>
        <v>0</v>
      </c>
      <c r="P25" s="5">
        <f t="shared" si="5"/>
        <v>0</v>
      </c>
      <c r="Q25" s="5"/>
      <c r="R25" s="5">
        <f>G25+P25-Q25</f>
        <v>0</v>
      </c>
      <c r="S25" s="4"/>
    </row>
    <row r="26" spans="2:19" ht="12.75" hidden="1">
      <c r="B26" s="4">
        <v>25</v>
      </c>
      <c r="C26" s="4"/>
      <c r="D26" s="4"/>
      <c r="E26" s="5"/>
      <c r="F26" s="5"/>
      <c r="G26" s="5">
        <f>E26-F26</f>
        <v>0</v>
      </c>
      <c r="H26" s="4"/>
      <c r="I26" s="4"/>
      <c r="J26" s="4"/>
      <c r="K26" s="4"/>
      <c r="L26" s="4"/>
      <c r="M26" s="4"/>
      <c r="N26" s="4"/>
      <c r="O26" s="4">
        <f t="shared" si="4"/>
        <v>0</v>
      </c>
      <c r="P26" s="5">
        <f t="shared" si="5"/>
        <v>0</v>
      </c>
      <c r="Q26" s="5"/>
      <c r="R26" s="5">
        <f>G26+P26-Q26</f>
        <v>0</v>
      </c>
      <c r="S26" s="4"/>
    </row>
    <row r="27" spans="2:19" ht="12.75" hidden="1">
      <c r="B27" s="4">
        <v>26</v>
      </c>
      <c r="C27" s="4"/>
      <c r="D27" s="4"/>
      <c r="E27" s="5"/>
      <c r="F27" s="5"/>
      <c r="G27" s="5">
        <f>E27-F27</f>
        <v>0</v>
      </c>
      <c r="H27" s="4"/>
      <c r="I27" s="4"/>
      <c r="J27" s="4"/>
      <c r="K27" s="4"/>
      <c r="L27" s="4"/>
      <c r="M27" s="4"/>
      <c r="N27" s="4"/>
      <c r="O27" s="4">
        <f t="shared" si="4"/>
        <v>0</v>
      </c>
      <c r="P27" s="5">
        <f t="shared" si="5"/>
        <v>0</v>
      </c>
      <c r="Q27" s="5"/>
      <c r="R27" s="5">
        <f>G27+P27-Q27</f>
        <v>0</v>
      </c>
      <c r="S27" s="4"/>
    </row>
    <row r="28" spans="2:19" ht="12.75" hidden="1">
      <c r="B28" s="4">
        <v>27</v>
      </c>
      <c r="C28" s="4"/>
      <c r="D28" s="4"/>
      <c r="E28" s="5"/>
      <c r="F28" s="5"/>
      <c r="G28" s="5">
        <f>E28-F28</f>
        <v>0</v>
      </c>
      <c r="H28" s="4"/>
      <c r="I28" s="4"/>
      <c r="J28" s="4"/>
      <c r="K28" s="4"/>
      <c r="L28" s="4"/>
      <c r="M28" s="4"/>
      <c r="N28" s="4"/>
      <c r="O28" s="4">
        <f t="shared" si="4"/>
        <v>0</v>
      </c>
      <c r="P28" s="5">
        <f t="shared" si="5"/>
        <v>0</v>
      </c>
      <c r="Q28" s="5"/>
      <c r="R28" s="5">
        <f>G28+P28-Q28</f>
        <v>0</v>
      </c>
      <c r="S28" s="4"/>
    </row>
    <row r="29" ht="12.75">
      <c r="F29" s="7">
        <v>0</v>
      </c>
    </row>
    <row r="30" ht="12.75">
      <c r="F30" s="7"/>
    </row>
    <row r="31" spans="1:19" s="8" customFormat="1" ht="15.75">
      <c r="A31" s="15" t="s">
        <v>37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s="8" customFormat="1" ht="21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0"/>
      <c r="S32" s="10"/>
    </row>
    <row r="33" spans="1:19" s="8" customFormat="1" ht="15.75">
      <c r="A33" s="15" t="s">
        <v>38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B1:S1"/>
    <mergeCell ref="B7:B8"/>
    <mergeCell ref="C7:C8"/>
    <mergeCell ref="E7:E8"/>
    <mergeCell ref="F7:F8"/>
    <mergeCell ref="G7:G8"/>
    <mergeCell ref="H7:N7"/>
    <mergeCell ref="D7:D8"/>
    <mergeCell ref="O7:O8"/>
    <mergeCell ref="P7:P8"/>
    <mergeCell ref="A3:S3"/>
    <mergeCell ref="A31:S31"/>
    <mergeCell ref="A33:S33"/>
    <mergeCell ref="B4:S4"/>
    <mergeCell ref="S7:S8"/>
    <mergeCell ref="Q7:Q8"/>
    <mergeCell ref="R7:R8"/>
    <mergeCell ref="B6:F6"/>
    <mergeCell ref="B5:S5"/>
    <mergeCell ref="M6:S6"/>
  </mergeCells>
  <printOptions/>
  <pageMargins left="0.13" right="0.16" top="0.14" bottom="0.14" header="0.12" footer="0.1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/>
  <dimension ref="A1:T33"/>
  <sheetViews>
    <sheetView workbookViewId="0" topLeftCell="B1">
      <selection activeCell="J41" sqref="J40:J41"/>
    </sheetView>
  </sheetViews>
  <sheetFormatPr defaultColWidth="9.00390625" defaultRowHeight="12.75"/>
  <cols>
    <col min="1" max="1" width="0.6171875" style="1" hidden="1" customWidth="1"/>
    <col min="2" max="2" width="3.75390625" style="1" customWidth="1"/>
    <col min="3" max="3" width="15.375" style="1" customWidth="1"/>
    <col min="4" max="4" width="13.75390625" style="1" bestFit="1" customWidth="1"/>
    <col min="5" max="6" width="10.25390625" style="1" customWidth="1"/>
    <col min="7" max="7" width="11.875" style="1" customWidth="1"/>
    <col min="8" max="8" width="6.75390625" style="1" bestFit="1" customWidth="1"/>
    <col min="9" max="9" width="6.125" style="1" bestFit="1" customWidth="1"/>
    <col min="10" max="10" width="6.375" style="1" bestFit="1" customWidth="1"/>
    <col min="11" max="11" width="8.125" style="1" customWidth="1"/>
    <col min="12" max="12" width="6.125" style="1" bestFit="1" customWidth="1"/>
    <col min="13" max="13" width="8.625" style="1" customWidth="1"/>
    <col min="14" max="14" width="8.75390625" style="1" customWidth="1"/>
    <col min="15" max="15" width="7.875" style="1" customWidth="1"/>
    <col min="16" max="16" width="9.00390625" style="1" customWidth="1"/>
    <col min="17" max="17" width="8.00390625" style="1" hidden="1" customWidth="1"/>
    <col min="18" max="18" width="8.875" style="1" customWidth="1"/>
    <col min="19" max="19" width="5.75390625" style="1" customWidth="1"/>
    <col min="20" max="16384" width="9.125" style="1" customWidth="1"/>
  </cols>
  <sheetData>
    <row r="1" spans="2:19" ht="19.5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ht="12.75" customHeight="1"/>
    <row r="3" spans="1:20" ht="18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2"/>
    </row>
    <row r="4" spans="2:19" ht="17.25" customHeight="1">
      <c r="B4" s="15" t="s">
        <v>22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2:19" ht="12.7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2:19" ht="12" customHeight="1">
      <c r="B6" s="14" t="s">
        <v>3</v>
      </c>
      <c r="C6" s="14"/>
      <c r="D6" s="14"/>
      <c r="E6" s="14"/>
      <c r="F6" s="14"/>
      <c r="M6" s="14" t="s">
        <v>4</v>
      </c>
      <c r="N6" s="14"/>
      <c r="O6" s="14"/>
      <c r="P6" s="14"/>
      <c r="Q6" s="14"/>
      <c r="R6" s="14"/>
      <c r="S6" s="14"/>
    </row>
    <row r="7" spans="2:19" s="3" customFormat="1" ht="12.75" customHeight="1">
      <c r="B7" s="19" t="s">
        <v>5</v>
      </c>
      <c r="C7" s="19" t="s">
        <v>6</v>
      </c>
      <c r="D7" s="17" t="s">
        <v>23</v>
      </c>
      <c r="E7" s="19" t="s">
        <v>7</v>
      </c>
      <c r="F7" s="19" t="s">
        <v>8</v>
      </c>
      <c r="G7" s="19" t="s">
        <v>9</v>
      </c>
      <c r="H7" s="21" t="s">
        <v>10</v>
      </c>
      <c r="I7" s="22"/>
      <c r="J7" s="22"/>
      <c r="K7" s="22"/>
      <c r="L7" s="22"/>
      <c r="M7" s="22"/>
      <c r="N7" s="22"/>
      <c r="O7" s="17" t="s">
        <v>11</v>
      </c>
      <c r="P7" s="17" t="s">
        <v>12</v>
      </c>
      <c r="Q7" s="19" t="s">
        <v>13</v>
      </c>
      <c r="R7" s="19" t="s">
        <v>14</v>
      </c>
      <c r="S7" s="19" t="s">
        <v>15</v>
      </c>
    </row>
    <row r="8" spans="2:19" s="3" customFormat="1" ht="24.75" customHeight="1">
      <c r="B8" s="19"/>
      <c r="C8" s="19"/>
      <c r="D8" s="18"/>
      <c r="E8" s="19"/>
      <c r="F8" s="19"/>
      <c r="G8" s="19"/>
      <c r="H8" s="2" t="s">
        <v>16</v>
      </c>
      <c r="I8" s="2" t="s">
        <v>17</v>
      </c>
      <c r="J8" s="2" t="s">
        <v>18</v>
      </c>
      <c r="K8" s="2" t="s">
        <v>48</v>
      </c>
      <c r="L8" s="2" t="s">
        <v>19</v>
      </c>
      <c r="M8" s="3" t="s">
        <v>39</v>
      </c>
      <c r="N8" s="2" t="s">
        <v>20</v>
      </c>
      <c r="O8" s="18"/>
      <c r="P8" s="18"/>
      <c r="Q8" s="19"/>
      <c r="R8" s="19"/>
      <c r="S8" s="19"/>
    </row>
    <row r="9" spans="2:19" ht="26.25" customHeight="1">
      <c r="B9" s="4">
        <v>1</v>
      </c>
      <c r="C9" s="4" t="s">
        <v>40</v>
      </c>
      <c r="D9" s="9" t="s">
        <v>41</v>
      </c>
      <c r="E9" s="5">
        <v>0.0046875</v>
      </c>
      <c r="F9" s="5">
        <v>0</v>
      </c>
      <c r="G9" s="5">
        <f>E9-F9</f>
        <v>0.0046875</v>
      </c>
      <c r="H9" s="4">
        <v>6</v>
      </c>
      <c r="I9" s="4">
        <v>0</v>
      </c>
      <c r="J9" s="4">
        <v>0</v>
      </c>
      <c r="K9" s="4">
        <v>0</v>
      </c>
      <c r="L9" s="4">
        <v>0</v>
      </c>
      <c r="M9" s="4">
        <v>6</v>
      </c>
      <c r="N9" s="4">
        <v>1</v>
      </c>
      <c r="O9" s="4">
        <f>SUM(H9:N9)</f>
        <v>13</v>
      </c>
      <c r="P9" s="5">
        <f>TIMEVALUE("0:0:15")*O9</f>
        <v>0.0022569444444444447</v>
      </c>
      <c r="Q9" s="6"/>
      <c r="R9" s="5">
        <f>G9+P9</f>
        <v>0.006944444444444444</v>
      </c>
      <c r="S9" s="4">
        <v>1</v>
      </c>
    </row>
    <row r="10" spans="2:19" ht="26.25" customHeight="1">
      <c r="B10" s="4">
        <v>2</v>
      </c>
      <c r="C10" s="4">
        <v>282</v>
      </c>
      <c r="D10" s="4" t="s">
        <v>30</v>
      </c>
      <c r="E10" s="5">
        <v>0.011643518518518518</v>
      </c>
      <c r="F10" s="5">
        <v>0</v>
      </c>
      <c r="G10" s="5">
        <f>E10-F10</f>
        <v>0.011643518518518518</v>
      </c>
      <c r="H10" s="4">
        <v>21</v>
      </c>
      <c r="I10" s="4">
        <v>37</v>
      </c>
      <c r="J10" s="4">
        <v>25</v>
      </c>
      <c r="K10" s="4">
        <v>3</v>
      </c>
      <c r="L10" s="4">
        <v>0</v>
      </c>
      <c r="M10" s="4">
        <v>12</v>
      </c>
      <c r="N10" s="4">
        <v>19</v>
      </c>
      <c r="O10" s="4">
        <f>SUM(H10:N10)</f>
        <v>117</v>
      </c>
      <c r="P10" s="5">
        <f>TIMEVALUE("0:0:15")*O10</f>
        <v>0.0203125</v>
      </c>
      <c r="Q10" s="6"/>
      <c r="R10" s="5">
        <f>G10+P10</f>
        <v>0.03195601851851852</v>
      </c>
      <c r="S10" s="4">
        <v>2</v>
      </c>
    </row>
    <row r="11" spans="2:19" ht="26.25" customHeight="1">
      <c r="B11" s="4">
        <v>3</v>
      </c>
      <c r="C11" s="4">
        <v>608</v>
      </c>
      <c r="D11" s="4" t="s">
        <v>47</v>
      </c>
      <c r="E11" s="5">
        <v>0.013888888888888888</v>
      </c>
      <c r="F11" s="5">
        <v>0</v>
      </c>
      <c r="G11" s="5">
        <f>E11-F11</f>
        <v>0.013888888888888888</v>
      </c>
      <c r="H11" s="4">
        <v>17</v>
      </c>
      <c r="I11" s="4">
        <v>28</v>
      </c>
      <c r="J11" s="4">
        <v>0</v>
      </c>
      <c r="K11" s="4">
        <v>0</v>
      </c>
      <c r="L11" s="4">
        <v>6</v>
      </c>
      <c r="M11" s="4">
        <v>43</v>
      </c>
      <c r="N11" s="4">
        <v>27</v>
      </c>
      <c r="O11" s="4">
        <f>SUM(H11:N11)</f>
        <v>121</v>
      </c>
      <c r="P11" s="5">
        <f>TIMEVALUE("0:0:15")*O11</f>
        <v>0.021006944444444446</v>
      </c>
      <c r="Q11" s="6"/>
      <c r="R11" s="5">
        <f>G11+P11</f>
        <v>0.034895833333333334</v>
      </c>
      <c r="S11" s="4">
        <v>3</v>
      </c>
    </row>
    <row r="12" spans="2:19" ht="26.25" customHeight="1" hidden="1">
      <c r="B12" s="4"/>
      <c r="C12" s="4"/>
      <c r="D12" s="4"/>
      <c r="E12" s="5"/>
      <c r="F12" s="5"/>
      <c r="G12" s="5"/>
      <c r="H12" s="4"/>
      <c r="I12" s="4"/>
      <c r="J12" s="4"/>
      <c r="K12" s="4"/>
      <c r="L12" s="4"/>
      <c r="M12" s="4"/>
      <c r="N12" s="4"/>
      <c r="O12" s="4"/>
      <c r="P12" s="5"/>
      <c r="Q12" s="6"/>
      <c r="R12" s="5"/>
      <c r="S12" s="4"/>
    </row>
    <row r="13" spans="2:19" ht="26.25" customHeight="1" hidden="1">
      <c r="B13" s="4"/>
      <c r="C13" s="4"/>
      <c r="D13" s="4"/>
      <c r="E13" s="5"/>
      <c r="F13" s="5"/>
      <c r="G13" s="5"/>
      <c r="H13" s="4"/>
      <c r="I13" s="4"/>
      <c r="J13" s="4"/>
      <c r="K13" s="4"/>
      <c r="L13" s="4"/>
      <c r="M13" s="4"/>
      <c r="N13" s="4"/>
      <c r="O13" s="4"/>
      <c r="P13" s="5"/>
      <c r="Q13" s="6"/>
      <c r="R13" s="5"/>
      <c r="S13" s="4"/>
    </row>
    <row r="14" spans="2:19" ht="26.25" customHeight="1" hidden="1">
      <c r="B14" s="4"/>
      <c r="C14" s="4"/>
      <c r="D14" s="4"/>
      <c r="E14" s="5"/>
      <c r="F14" s="5"/>
      <c r="G14" s="5"/>
      <c r="H14" s="4"/>
      <c r="I14" s="4"/>
      <c r="J14" s="4"/>
      <c r="K14" s="4"/>
      <c r="L14" s="4"/>
      <c r="M14" s="4"/>
      <c r="N14" s="4"/>
      <c r="O14" s="4"/>
      <c r="P14" s="5"/>
      <c r="Q14" s="6"/>
      <c r="R14" s="5"/>
      <c r="S14" s="4"/>
    </row>
    <row r="15" spans="2:19" ht="26.25" customHeight="1" hidden="1">
      <c r="B15" s="4"/>
      <c r="C15" s="4"/>
      <c r="D15" s="4"/>
      <c r="E15" s="5"/>
      <c r="F15" s="5"/>
      <c r="G15" s="5"/>
      <c r="H15" s="4"/>
      <c r="I15" s="4"/>
      <c r="J15" s="4"/>
      <c r="K15" s="4"/>
      <c r="L15" s="4"/>
      <c r="M15" s="4"/>
      <c r="N15" s="4"/>
      <c r="O15" s="4"/>
      <c r="P15" s="5"/>
      <c r="Q15" s="6"/>
      <c r="R15" s="5"/>
      <c r="S15" s="4"/>
    </row>
    <row r="16" spans="2:19" ht="26.25" customHeight="1" hidden="1">
      <c r="B16" s="4"/>
      <c r="C16" s="4"/>
      <c r="D16" s="4"/>
      <c r="E16" s="5"/>
      <c r="F16" s="5"/>
      <c r="G16" s="5"/>
      <c r="H16" s="4"/>
      <c r="I16" s="4"/>
      <c r="J16" s="4"/>
      <c r="K16" s="4"/>
      <c r="L16" s="4"/>
      <c r="M16" s="4"/>
      <c r="N16" s="4"/>
      <c r="O16" s="4"/>
      <c r="P16" s="5"/>
      <c r="Q16" s="6"/>
      <c r="R16" s="5"/>
      <c r="S16" s="4"/>
    </row>
    <row r="17" spans="2:19" ht="26.25" customHeight="1" hidden="1">
      <c r="B17" s="4"/>
      <c r="C17" s="4"/>
      <c r="D17" s="4"/>
      <c r="E17" s="5"/>
      <c r="F17" s="5"/>
      <c r="G17" s="5"/>
      <c r="H17" s="4"/>
      <c r="I17" s="4"/>
      <c r="J17" s="4"/>
      <c r="K17" s="4"/>
      <c r="L17" s="4"/>
      <c r="M17" s="4"/>
      <c r="N17" s="4"/>
      <c r="O17" s="4"/>
      <c r="P17" s="5"/>
      <c r="Q17" s="6"/>
      <c r="R17" s="5"/>
      <c r="S17" s="4"/>
    </row>
    <row r="18" ht="12.75" hidden="1">
      <c r="B18" s="4">
        <v>10</v>
      </c>
    </row>
    <row r="19" spans="2:19" ht="12.75" hidden="1">
      <c r="B19" s="4">
        <v>11</v>
      </c>
      <c r="C19" s="4"/>
      <c r="D19" s="4"/>
      <c r="E19" s="5"/>
      <c r="F19" s="5">
        <v>0</v>
      </c>
      <c r="G19" s="5">
        <f>E19-F19</f>
        <v>0</v>
      </c>
      <c r="H19" s="4"/>
      <c r="I19" s="4"/>
      <c r="J19" s="4"/>
      <c r="K19" s="4"/>
      <c r="L19" s="4"/>
      <c r="M19" s="4"/>
      <c r="N19" s="4"/>
      <c r="O19" s="4">
        <f aca="true" t="shared" si="0" ref="O19:O28">SUM(H19:N19)</f>
        <v>0</v>
      </c>
      <c r="P19" s="5">
        <f aca="true" t="shared" si="1" ref="P19:P28">TIMEVALUE("0:0:15")*O19</f>
        <v>0</v>
      </c>
      <c r="Q19" s="6"/>
      <c r="R19" s="5">
        <f>G19+P19</f>
        <v>0</v>
      </c>
      <c r="S19" s="4">
        <v>11</v>
      </c>
    </row>
    <row r="20" spans="2:19" ht="12.75" hidden="1">
      <c r="B20" s="4">
        <v>12</v>
      </c>
      <c r="C20" s="4"/>
      <c r="D20" s="4"/>
      <c r="E20" s="5"/>
      <c r="F20" s="5"/>
      <c r="G20" s="5"/>
      <c r="H20" s="4"/>
      <c r="I20" s="4"/>
      <c r="J20" s="4"/>
      <c r="K20" s="4"/>
      <c r="L20" s="4"/>
      <c r="M20" s="4"/>
      <c r="N20" s="4"/>
      <c r="O20" s="4">
        <f t="shared" si="0"/>
        <v>0</v>
      </c>
      <c r="P20" s="5">
        <f t="shared" si="1"/>
        <v>0</v>
      </c>
      <c r="Q20" s="6"/>
      <c r="R20" s="5">
        <f>G20+P20</f>
        <v>0</v>
      </c>
      <c r="S20" s="4"/>
    </row>
    <row r="21" spans="2:19" ht="12.75" hidden="1">
      <c r="B21" s="4">
        <v>13</v>
      </c>
      <c r="C21" s="4"/>
      <c r="D21" s="4"/>
      <c r="E21" s="5"/>
      <c r="F21" s="5"/>
      <c r="G21" s="5"/>
      <c r="H21" s="4"/>
      <c r="I21" s="4"/>
      <c r="J21" s="4"/>
      <c r="K21" s="4"/>
      <c r="L21" s="4"/>
      <c r="M21" s="4"/>
      <c r="N21" s="4"/>
      <c r="O21" s="4">
        <f t="shared" si="0"/>
        <v>0</v>
      </c>
      <c r="P21" s="5">
        <f t="shared" si="1"/>
        <v>0</v>
      </c>
      <c r="Q21" s="6"/>
      <c r="R21" s="5">
        <f>G21+P21</f>
        <v>0</v>
      </c>
      <c r="S21" s="4"/>
    </row>
    <row r="22" spans="2:19" ht="12.75" hidden="1">
      <c r="B22" s="4">
        <v>14</v>
      </c>
      <c r="C22" s="4"/>
      <c r="D22" s="4"/>
      <c r="E22" s="5"/>
      <c r="F22" s="5"/>
      <c r="G22" s="5"/>
      <c r="H22" s="4"/>
      <c r="I22" s="4"/>
      <c r="J22" s="4"/>
      <c r="K22" s="4"/>
      <c r="L22" s="4"/>
      <c r="M22" s="4"/>
      <c r="N22" s="4"/>
      <c r="O22" s="4">
        <f t="shared" si="0"/>
        <v>0</v>
      </c>
      <c r="P22" s="5">
        <f t="shared" si="1"/>
        <v>0</v>
      </c>
      <c r="Q22" s="6"/>
      <c r="R22" s="5">
        <f>G22+P22</f>
        <v>0</v>
      </c>
      <c r="S22" s="4"/>
    </row>
    <row r="23" spans="2:19" ht="12.75" hidden="1">
      <c r="B23" s="4">
        <v>15</v>
      </c>
      <c r="C23" s="4"/>
      <c r="D23" s="4"/>
      <c r="E23" s="5"/>
      <c r="F23" s="5"/>
      <c r="G23" s="5"/>
      <c r="H23" s="4"/>
      <c r="I23" s="4"/>
      <c r="J23" s="4"/>
      <c r="K23" s="4"/>
      <c r="L23" s="4"/>
      <c r="M23" s="4"/>
      <c r="N23" s="4"/>
      <c r="O23" s="4">
        <f t="shared" si="0"/>
        <v>0</v>
      </c>
      <c r="P23" s="5">
        <f t="shared" si="1"/>
        <v>0</v>
      </c>
      <c r="Q23" s="6"/>
      <c r="R23" s="5">
        <f>G23+P23</f>
        <v>0</v>
      </c>
      <c r="S23" s="4"/>
    </row>
    <row r="24" spans="2:19" ht="12.75" hidden="1">
      <c r="B24" s="4">
        <v>23</v>
      </c>
      <c r="C24" s="4"/>
      <c r="D24" s="4"/>
      <c r="E24" s="5"/>
      <c r="F24" s="5"/>
      <c r="G24" s="5">
        <f>E24-F24</f>
        <v>0</v>
      </c>
      <c r="H24" s="4"/>
      <c r="I24" s="4"/>
      <c r="J24" s="4"/>
      <c r="K24" s="4"/>
      <c r="L24" s="4"/>
      <c r="M24" s="4"/>
      <c r="N24" s="4"/>
      <c r="O24" s="4">
        <f t="shared" si="0"/>
        <v>0</v>
      </c>
      <c r="P24" s="5">
        <f t="shared" si="1"/>
        <v>0</v>
      </c>
      <c r="Q24" s="5"/>
      <c r="R24" s="5">
        <f>G24+P24-Q24</f>
        <v>0</v>
      </c>
      <c r="S24" s="4"/>
    </row>
    <row r="25" spans="2:19" ht="12.75" hidden="1">
      <c r="B25" s="4">
        <v>24</v>
      </c>
      <c r="C25" s="4"/>
      <c r="D25" s="4"/>
      <c r="E25" s="5"/>
      <c r="F25" s="5"/>
      <c r="G25" s="5">
        <f>E25-F25</f>
        <v>0</v>
      </c>
      <c r="H25" s="4"/>
      <c r="I25" s="4"/>
      <c r="J25" s="4"/>
      <c r="K25" s="4"/>
      <c r="L25" s="4"/>
      <c r="M25" s="4"/>
      <c r="N25" s="4"/>
      <c r="O25" s="4">
        <f t="shared" si="0"/>
        <v>0</v>
      </c>
      <c r="P25" s="5">
        <f t="shared" si="1"/>
        <v>0</v>
      </c>
      <c r="Q25" s="5"/>
      <c r="R25" s="5">
        <f>G25+P25-Q25</f>
        <v>0</v>
      </c>
      <c r="S25" s="4"/>
    </row>
    <row r="26" spans="2:19" ht="12.75" hidden="1">
      <c r="B26" s="4">
        <v>25</v>
      </c>
      <c r="C26" s="4"/>
      <c r="D26" s="4"/>
      <c r="E26" s="5"/>
      <c r="F26" s="5"/>
      <c r="G26" s="5">
        <f>E26-F26</f>
        <v>0</v>
      </c>
      <c r="H26" s="4"/>
      <c r="I26" s="4"/>
      <c r="J26" s="4"/>
      <c r="K26" s="4"/>
      <c r="L26" s="4"/>
      <c r="M26" s="4"/>
      <c r="N26" s="4"/>
      <c r="O26" s="4">
        <f t="shared" si="0"/>
        <v>0</v>
      </c>
      <c r="P26" s="5">
        <f t="shared" si="1"/>
        <v>0</v>
      </c>
      <c r="Q26" s="5"/>
      <c r="R26" s="5">
        <f>G26+P26-Q26</f>
        <v>0</v>
      </c>
      <c r="S26" s="4"/>
    </row>
    <row r="27" spans="2:19" ht="12.75" hidden="1">
      <c r="B27" s="4">
        <v>26</v>
      </c>
      <c r="C27" s="4"/>
      <c r="D27" s="4"/>
      <c r="E27" s="5"/>
      <c r="F27" s="5"/>
      <c r="G27" s="5">
        <f>E27-F27</f>
        <v>0</v>
      </c>
      <c r="H27" s="4"/>
      <c r="I27" s="4"/>
      <c r="J27" s="4"/>
      <c r="K27" s="4"/>
      <c r="L27" s="4"/>
      <c r="M27" s="4"/>
      <c r="N27" s="4"/>
      <c r="O27" s="4">
        <f t="shared" si="0"/>
        <v>0</v>
      </c>
      <c r="P27" s="5">
        <f t="shared" si="1"/>
        <v>0</v>
      </c>
      <c r="Q27" s="5"/>
      <c r="R27" s="5">
        <f>G27+P27-Q27</f>
        <v>0</v>
      </c>
      <c r="S27" s="4"/>
    </row>
    <row r="28" spans="2:19" ht="12.75" hidden="1">
      <c r="B28" s="4">
        <v>27</v>
      </c>
      <c r="C28" s="4"/>
      <c r="D28" s="4"/>
      <c r="E28" s="5"/>
      <c r="F28" s="5"/>
      <c r="G28" s="5">
        <f>E28-F28</f>
        <v>0</v>
      </c>
      <c r="H28" s="4"/>
      <c r="I28" s="4"/>
      <c r="J28" s="4"/>
      <c r="K28" s="4"/>
      <c r="L28" s="4"/>
      <c r="M28" s="4"/>
      <c r="N28" s="4"/>
      <c r="O28" s="4">
        <f t="shared" si="0"/>
        <v>0</v>
      </c>
      <c r="P28" s="5">
        <f t="shared" si="1"/>
        <v>0</v>
      </c>
      <c r="Q28" s="5"/>
      <c r="R28" s="5">
        <f>G28+P28-Q28</f>
        <v>0</v>
      </c>
      <c r="S28" s="4"/>
    </row>
    <row r="29" ht="12.75">
      <c r="F29" s="7">
        <v>0</v>
      </c>
    </row>
    <row r="30" ht="12.75">
      <c r="F30" s="7"/>
    </row>
    <row r="31" spans="1:19" s="8" customFormat="1" ht="15.75">
      <c r="A31" s="15" t="s">
        <v>37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s="8" customFormat="1" ht="21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0"/>
      <c r="S32" s="10"/>
    </row>
    <row r="33" spans="1:19" s="8" customFormat="1" ht="15.75">
      <c r="A33" s="15" t="s">
        <v>38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A3:S3"/>
    <mergeCell ref="A31:S31"/>
    <mergeCell ref="A33:S33"/>
    <mergeCell ref="B4:S4"/>
    <mergeCell ref="S7:S8"/>
    <mergeCell ref="Q7:Q8"/>
    <mergeCell ref="R7:R8"/>
    <mergeCell ref="B6:F6"/>
    <mergeCell ref="B5:S5"/>
    <mergeCell ref="M6:S6"/>
    <mergeCell ref="B1:S1"/>
    <mergeCell ref="B7:B8"/>
    <mergeCell ref="C7:C8"/>
    <mergeCell ref="E7:E8"/>
    <mergeCell ref="F7:F8"/>
    <mergeCell ref="G7:G8"/>
    <mergeCell ref="H7:N7"/>
    <mergeCell ref="D7:D8"/>
    <mergeCell ref="O7:O8"/>
    <mergeCell ref="P7:P8"/>
  </mergeCells>
  <printOptions/>
  <pageMargins left="0.13" right="0.16" top="0.14" bottom="0.14" header="0.12" footer="0.1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2010-12-05T16:20:01Z</cp:lastPrinted>
  <dcterms:created xsi:type="dcterms:W3CDTF">2010-12-04T22:20:52Z</dcterms:created>
  <dcterms:modified xsi:type="dcterms:W3CDTF">2010-12-05T16:20:04Z</dcterms:modified>
  <cp:category/>
  <cp:version/>
  <cp:contentType/>
  <cp:contentStatus/>
</cp:coreProperties>
</file>