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9015" activeTab="0"/>
  </bookViews>
  <sheets>
    <sheet name="1 группа" sheetId="1" r:id="rId1"/>
    <sheet name="2 группа" sheetId="2" r:id="rId2"/>
    <sheet name="3 группа" sheetId="3" r:id="rId3"/>
  </sheets>
  <definedNames/>
  <calcPr fullCalcOnLoad="1"/>
</workbook>
</file>

<file path=xl/sharedStrings.xml><?xml version="1.0" encoding="utf-8"?>
<sst xmlns="http://schemas.openxmlformats.org/spreadsheetml/2006/main" count="128" uniqueCount="60">
  <si>
    <t>1 возрастная группа</t>
  </si>
  <si>
    <t>Лицей 384 Кировского района С-Пб</t>
  </si>
  <si>
    <t>№ п/п</t>
  </si>
  <si>
    <t>ОУ</t>
  </si>
  <si>
    <t>Район</t>
  </si>
  <si>
    <t>Сводно-итоговый протокол</t>
  </si>
  <si>
    <t>Время финиша</t>
  </si>
  <si>
    <t>Время старта</t>
  </si>
  <si>
    <t>Общее время на дистанции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</si>
  <si>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</si>
  <si>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</si>
  <si>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</si>
  <si>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</si>
  <si>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</si>
  <si>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</si>
  <si>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</si>
  <si>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</si>
  <si>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</si>
  <si>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бревно маятниом</t>
  </si>
  <si>
    <t>Главный судья соревнований _____________________/Гичко В.М./</t>
  </si>
  <si>
    <t>Главный секретарь соревнований _____________________/Мангасарян К.С./</t>
  </si>
  <si>
    <t>9 декабря 2012 года</t>
  </si>
  <si>
    <t>параллель</t>
  </si>
  <si>
    <t>снуск по наклонной</t>
  </si>
  <si>
    <t>бабочка</t>
  </si>
  <si>
    <t>2 возрастная группа</t>
  </si>
  <si>
    <t>3 возрастная группа</t>
  </si>
  <si>
    <t>249-2</t>
  </si>
  <si>
    <t>249-1</t>
  </si>
  <si>
    <t>493-3</t>
  </si>
  <si>
    <t>493-2</t>
  </si>
  <si>
    <t>493-1</t>
  </si>
  <si>
    <t xml:space="preserve"> в/к</t>
  </si>
  <si>
    <t>374                московский р-н</t>
  </si>
  <si>
    <t>в/к</t>
  </si>
  <si>
    <t>374-1          московский р-н</t>
  </si>
  <si>
    <t>374-2                  московский р-н</t>
  </si>
  <si>
    <t xml:space="preserve">Командные соревнования Кировского района                                                                                                                                                      "Техника пешеходного туризма-2012" в условиях спортивного зала </t>
  </si>
  <si>
    <t>ФИО руководителя</t>
  </si>
  <si>
    <t>Герасимов Евгений Викторович</t>
  </si>
  <si>
    <t>Нестерова Елена Георгиевна</t>
  </si>
  <si>
    <t>Ермолаева Елена Олеговна</t>
  </si>
  <si>
    <t>Воробьева Маргарита Борисовна</t>
  </si>
  <si>
    <t>Павлова Виктория Николаевна</t>
  </si>
  <si>
    <t>Валеева Жанна Валерьевна</t>
  </si>
  <si>
    <t>Семенова Екатерина Михайловна</t>
  </si>
  <si>
    <t>Дьякова Елена Сергеевна</t>
  </si>
  <si>
    <t>Герасимова Ольга Александровна /Чистякова Татьяна Ивановна</t>
  </si>
  <si>
    <t>Мюрюляйнен Мария Анатольевна</t>
  </si>
  <si>
    <t>Григорьева Жаннета Валерьевна</t>
  </si>
  <si>
    <t>Мокряк Максим Юрьевич</t>
  </si>
  <si>
    <t>Клюйков Сергей Евгеньевич</t>
  </si>
  <si>
    <t>Дашкевич Станислав Витальевич</t>
  </si>
  <si>
    <t>Шабунов Олег Геннадьевич</t>
  </si>
  <si>
    <t>Лицей 393</t>
  </si>
  <si>
    <t>Лицей 384-2</t>
  </si>
  <si>
    <t>Лицей 384-1</t>
  </si>
  <si>
    <t>Лицей 389</t>
  </si>
  <si>
    <t>Лицей 384</t>
  </si>
  <si>
    <t>Лицей 389 в/к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</si>
</sst>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6</xdr:col>
      <xdr:colOff>180975</xdr:colOff>
      <xdr:row>3</xdr:row>
      <xdr:rowOff>152400</xdr:rowOff>
    </xdr:to>
    <xdr:pic>
      <xdr:nvPicPr>
        <xdr:cNvPr id="1" name="Picture 1" descr="pwB3Fx65h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981075</xdr:colOff>
      <xdr:row>3</xdr:row>
      <xdr:rowOff>85725</xdr:rowOff>
    </xdr:to>
    <xdr:pic>
      <xdr:nvPicPr>
        <xdr:cNvPr id="1" name="Picture 1" descr="pwB3Fx65h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981075</xdr:colOff>
      <xdr:row>3</xdr:row>
      <xdr:rowOff>171450</xdr:rowOff>
    </xdr:to>
    <xdr:pic>
      <xdr:nvPicPr>
        <xdr:cNvPr id="1" name="Picture 1" descr="pwB3Fx65h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0" zoomScaleNormal="90" zoomScalePageLayoutView="0" workbookViewId="0" topLeftCell="B1">
      <selection activeCell="C28" sqref="C28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0.375" style="1" customWidth="1"/>
    <col min="4" max="4" width="19.00390625" style="1" hidden="1" customWidth="1"/>
    <col min="5" max="5" width="12.75390625" style="1" hidden="1" customWidth="1"/>
    <col min="6" max="6" width="11.25390625" style="1" hidden="1" customWidth="1"/>
    <col min="7" max="7" width="21.375" style="1" customWidth="1"/>
    <col min="8" max="8" width="13.00390625" style="1" customWidth="1"/>
    <col min="9" max="15" width="9.25390625" style="1" customWidth="1"/>
    <col min="16" max="17" width="9.00390625" style="1" customWidth="1"/>
    <col min="18" max="18" width="8.00390625" style="1" hidden="1" customWidth="1"/>
    <col min="19" max="19" width="8.875" style="1" customWidth="1"/>
    <col min="20" max="20" width="6.875" style="1" customWidth="1"/>
    <col min="21" max="16384" width="9.125" style="1" customWidth="1"/>
  </cols>
  <sheetData>
    <row r="1" spans="2:20" ht="42" customHeight="1">
      <c r="B1" s="15" t="s">
        <v>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12.75" customHeight="1"/>
    <row r="3" spans="2:20" ht="18.75">
      <c r="B3" s="17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16.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ht="12.75" customHeight="1">
      <c r="B5" s="19" t="s">
        <v>21</v>
      </c>
      <c r="C5" s="19"/>
      <c r="D5" s="19"/>
      <c r="E5" s="19"/>
      <c r="F5" s="19"/>
      <c r="G5" s="19"/>
      <c r="H5" s="19"/>
      <c r="N5" s="18" t="s">
        <v>1</v>
      </c>
      <c r="O5" s="18"/>
      <c r="P5" s="18"/>
      <c r="Q5" s="18"/>
      <c r="R5" s="18"/>
      <c r="S5" s="18"/>
      <c r="T5" s="18"/>
    </row>
    <row r="6" spans="2:20" s="3" customFormat="1" ht="12.75" customHeight="1">
      <c r="B6" s="14" t="s">
        <v>2</v>
      </c>
      <c r="C6" s="14" t="s">
        <v>3</v>
      </c>
      <c r="D6" s="14" t="s">
        <v>4</v>
      </c>
      <c r="E6" s="14" t="s">
        <v>6</v>
      </c>
      <c r="F6" s="14" t="s">
        <v>7</v>
      </c>
      <c r="G6" s="11" t="s">
        <v>38</v>
      </c>
      <c r="H6" s="11" t="s">
        <v>8</v>
      </c>
      <c r="I6" s="14" t="s">
        <v>9</v>
      </c>
      <c r="J6" s="14"/>
      <c r="K6" s="14"/>
      <c r="L6" s="14"/>
      <c r="M6" s="14"/>
      <c r="N6" s="14"/>
      <c r="O6" s="14"/>
      <c r="P6" s="14" t="s">
        <v>10</v>
      </c>
      <c r="Q6" s="14" t="s">
        <v>11</v>
      </c>
      <c r="R6" s="14" t="s">
        <v>12</v>
      </c>
      <c r="S6" s="14" t="s">
        <v>13</v>
      </c>
      <c r="T6" s="14" t="s">
        <v>14</v>
      </c>
    </row>
    <row r="7" spans="2:20" s="3" customFormat="1" ht="24.75" customHeight="1">
      <c r="B7" s="14"/>
      <c r="C7" s="14"/>
      <c r="D7" s="14"/>
      <c r="E7" s="14"/>
      <c r="F7" s="14"/>
      <c r="G7" s="12"/>
      <c r="H7" s="12"/>
      <c r="I7" s="4" t="s">
        <v>15</v>
      </c>
      <c r="J7" s="4" t="s">
        <v>16</v>
      </c>
      <c r="K7" s="4" t="s">
        <v>17</v>
      </c>
      <c r="L7" s="2" t="s">
        <v>22</v>
      </c>
      <c r="M7" s="4" t="s">
        <v>23</v>
      </c>
      <c r="N7" s="4" t="s">
        <v>24</v>
      </c>
      <c r="O7" s="4" t="s">
        <v>18</v>
      </c>
      <c r="P7" s="14"/>
      <c r="Q7" s="14"/>
      <c r="R7" s="14"/>
      <c r="S7" s="14"/>
      <c r="T7" s="14"/>
    </row>
    <row r="8" spans="2:20" s="3" customFormat="1" ht="24.75" customHeight="1">
      <c r="B8" s="5">
        <v>1</v>
      </c>
      <c r="C8" s="5" t="s">
        <v>55</v>
      </c>
      <c r="D8" s="5"/>
      <c r="E8" s="6"/>
      <c r="F8" s="6"/>
      <c r="G8" s="6" t="s">
        <v>39</v>
      </c>
      <c r="H8" s="6">
        <v>0.005277777777777777</v>
      </c>
      <c r="I8" s="5">
        <v>0</v>
      </c>
      <c r="J8" s="5">
        <v>0</v>
      </c>
      <c r="K8" s="5">
        <v>0</v>
      </c>
      <c r="L8" s="5">
        <v>3</v>
      </c>
      <c r="M8" s="5">
        <v>0</v>
      </c>
      <c r="N8" s="5">
        <v>0</v>
      </c>
      <c r="O8" s="5">
        <v>0</v>
      </c>
      <c r="P8" s="5">
        <f aca="true" t="shared" si="0" ref="P8:P21">SUM(I8:O8)</f>
        <v>3</v>
      </c>
      <c r="Q8" s="6">
        <f aca="true" t="shared" si="1" ref="Q8:Q21">TIMEVALUE("0:0:15")*P8</f>
        <v>0.0005208333333333333</v>
      </c>
      <c r="R8" s="6"/>
      <c r="S8" s="6">
        <f aca="true" t="shared" si="2" ref="S8:S21">H8+Q8-R8</f>
        <v>0.00579861111111111</v>
      </c>
      <c r="T8" s="5" t="s">
        <v>32</v>
      </c>
    </row>
    <row r="9" spans="2:20" s="3" customFormat="1" ht="24.75" customHeight="1">
      <c r="B9" s="5">
        <v>2</v>
      </c>
      <c r="C9" s="5" t="s">
        <v>56</v>
      </c>
      <c r="D9" s="5"/>
      <c r="E9" s="6"/>
      <c r="F9" s="6"/>
      <c r="G9" s="6" t="s">
        <v>39</v>
      </c>
      <c r="H9" s="6">
        <v>0.008946759259259258</v>
      </c>
      <c r="I9" s="5">
        <v>3</v>
      </c>
      <c r="J9" s="5">
        <v>0</v>
      </c>
      <c r="K9" s="5">
        <v>4</v>
      </c>
      <c r="L9" s="5">
        <v>3</v>
      </c>
      <c r="M9" s="5">
        <v>9</v>
      </c>
      <c r="N9" s="5">
        <v>0</v>
      </c>
      <c r="O9" s="5">
        <v>0</v>
      </c>
      <c r="P9" s="5">
        <f t="shared" si="0"/>
        <v>19</v>
      </c>
      <c r="Q9" s="6">
        <f t="shared" si="1"/>
        <v>0.003298611111111111</v>
      </c>
      <c r="R9" s="6"/>
      <c r="S9" s="6">
        <f t="shared" si="2"/>
        <v>0.01224537037037037</v>
      </c>
      <c r="T9" s="5" t="s">
        <v>32</v>
      </c>
    </row>
    <row r="10" spans="2:20" ht="25.5" customHeight="1">
      <c r="B10" s="5">
        <v>3</v>
      </c>
      <c r="C10" s="5">
        <v>538</v>
      </c>
      <c r="D10" s="5"/>
      <c r="E10" s="6"/>
      <c r="F10" s="6"/>
      <c r="G10" s="6" t="s">
        <v>40</v>
      </c>
      <c r="H10" s="6">
        <v>0.01144675925925926</v>
      </c>
      <c r="I10" s="5">
        <v>7</v>
      </c>
      <c r="J10" s="5">
        <v>6</v>
      </c>
      <c r="K10" s="5">
        <v>6</v>
      </c>
      <c r="L10" s="5">
        <v>19</v>
      </c>
      <c r="M10" s="5">
        <v>4</v>
      </c>
      <c r="N10" s="5">
        <v>0</v>
      </c>
      <c r="O10" s="5">
        <v>12</v>
      </c>
      <c r="P10" s="5">
        <f t="shared" si="0"/>
        <v>54</v>
      </c>
      <c r="Q10" s="6">
        <f t="shared" si="1"/>
        <v>0.009375</v>
      </c>
      <c r="R10" s="6"/>
      <c r="S10" s="6">
        <f t="shared" si="2"/>
        <v>0.020821759259259262</v>
      </c>
      <c r="T10" s="5">
        <v>1</v>
      </c>
    </row>
    <row r="11" spans="2:20" ht="26.25" customHeight="1">
      <c r="B11" s="5">
        <v>4</v>
      </c>
      <c r="C11" s="5" t="s">
        <v>54</v>
      </c>
      <c r="D11" s="5"/>
      <c r="E11" s="6"/>
      <c r="F11" s="6"/>
      <c r="G11" s="6" t="s">
        <v>41</v>
      </c>
      <c r="H11" s="6">
        <v>0.013888888888888888</v>
      </c>
      <c r="I11" s="5">
        <v>15</v>
      </c>
      <c r="J11" s="5">
        <v>1</v>
      </c>
      <c r="K11" s="5">
        <v>11</v>
      </c>
      <c r="L11" s="5">
        <v>13</v>
      </c>
      <c r="M11" s="5">
        <v>8</v>
      </c>
      <c r="N11" s="5">
        <v>21</v>
      </c>
      <c r="O11" s="5">
        <v>33</v>
      </c>
      <c r="P11" s="5">
        <f t="shared" si="0"/>
        <v>102</v>
      </c>
      <c r="Q11" s="6">
        <f t="shared" si="1"/>
        <v>0.017708333333333333</v>
      </c>
      <c r="R11" s="6"/>
      <c r="S11" s="6">
        <f t="shared" si="2"/>
        <v>0.03159722222222222</v>
      </c>
      <c r="T11" s="5">
        <v>2</v>
      </c>
    </row>
    <row r="12" spans="2:20" ht="26.25" customHeight="1">
      <c r="B12" s="5">
        <v>5</v>
      </c>
      <c r="C12" s="5">
        <v>551</v>
      </c>
      <c r="D12" s="5"/>
      <c r="E12" s="6"/>
      <c r="F12" s="6"/>
      <c r="G12" s="6" t="s">
        <v>42</v>
      </c>
      <c r="H12" s="6">
        <v>0.013888888888888888</v>
      </c>
      <c r="I12" s="5">
        <v>12</v>
      </c>
      <c r="J12" s="5">
        <v>0</v>
      </c>
      <c r="K12" s="5">
        <v>7</v>
      </c>
      <c r="L12" s="5">
        <v>51</v>
      </c>
      <c r="M12" s="5">
        <v>20</v>
      </c>
      <c r="N12" s="5">
        <v>30</v>
      </c>
      <c r="O12" s="5">
        <v>51</v>
      </c>
      <c r="P12" s="5">
        <f t="shared" si="0"/>
        <v>171</v>
      </c>
      <c r="Q12" s="6">
        <f t="shared" si="1"/>
        <v>0.029687500000000002</v>
      </c>
      <c r="R12" s="6"/>
      <c r="S12" s="6">
        <f t="shared" si="2"/>
        <v>0.04357638888888889</v>
      </c>
      <c r="T12" s="5">
        <v>3</v>
      </c>
    </row>
    <row r="13" spans="2:20" ht="26.25" customHeight="1">
      <c r="B13" s="5">
        <v>6</v>
      </c>
      <c r="C13" s="5" t="s">
        <v>27</v>
      </c>
      <c r="D13" s="5"/>
      <c r="E13" s="6"/>
      <c r="F13" s="6"/>
      <c r="G13" s="6" t="s">
        <v>43</v>
      </c>
      <c r="H13" s="6">
        <v>0.013888888888888888</v>
      </c>
      <c r="I13" s="5">
        <v>7</v>
      </c>
      <c r="J13" s="5">
        <v>0</v>
      </c>
      <c r="K13" s="5">
        <v>25</v>
      </c>
      <c r="L13" s="5">
        <v>40</v>
      </c>
      <c r="M13" s="5">
        <v>40</v>
      </c>
      <c r="N13" s="5">
        <v>30</v>
      </c>
      <c r="O13" s="5">
        <v>40</v>
      </c>
      <c r="P13" s="5">
        <f t="shared" si="0"/>
        <v>182</v>
      </c>
      <c r="Q13" s="6">
        <f t="shared" si="1"/>
        <v>0.03159722222222222</v>
      </c>
      <c r="R13" s="6"/>
      <c r="S13" s="6">
        <f t="shared" si="2"/>
        <v>0.04548611111111111</v>
      </c>
      <c r="T13" s="5">
        <v>4</v>
      </c>
    </row>
    <row r="14" spans="2:20" ht="26.25" customHeight="1">
      <c r="B14" s="5">
        <v>7</v>
      </c>
      <c r="C14" s="5">
        <v>282</v>
      </c>
      <c r="D14" s="5"/>
      <c r="E14" s="5"/>
      <c r="F14" s="5"/>
      <c r="G14" s="5" t="s">
        <v>44</v>
      </c>
      <c r="H14" s="8">
        <v>0.013888888888888888</v>
      </c>
      <c r="I14" s="5">
        <v>29</v>
      </c>
      <c r="J14" s="5">
        <v>7</v>
      </c>
      <c r="K14" s="5">
        <v>24</v>
      </c>
      <c r="L14" s="5">
        <v>19</v>
      </c>
      <c r="M14" s="5">
        <v>32</v>
      </c>
      <c r="N14" s="5">
        <v>35</v>
      </c>
      <c r="O14" s="5">
        <v>51</v>
      </c>
      <c r="P14" s="5">
        <f t="shared" si="0"/>
        <v>197</v>
      </c>
      <c r="Q14" s="6">
        <f t="shared" si="1"/>
        <v>0.03420138888888889</v>
      </c>
      <c r="R14" s="6"/>
      <c r="S14" s="6">
        <f t="shared" si="2"/>
        <v>0.04809027777777778</v>
      </c>
      <c r="T14" s="5">
        <v>5</v>
      </c>
    </row>
    <row r="15" spans="2:20" ht="26.25" customHeight="1">
      <c r="B15" s="5">
        <v>8</v>
      </c>
      <c r="C15" s="5" t="s">
        <v>28</v>
      </c>
      <c r="D15" s="5"/>
      <c r="E15" s="6"/>
      <c r="F15" s="6"/>
      <c r="G15" s="6" t="s">
        <v>43</v>
      </c>
      <c r="H15" s="6">
        <v>0.013888888888888888</v>
      </c>
      <c r="I15" s="5">
        <v>20</v>
      </c>
      <c r="J15" s="5">
        <v>18</v>
      </c>
      <c r="K15" s="5">
        <v>19</v>
      </c>
      <c r="L15" s="5">
        <v>52</v>
      </c>
      <c r="M15" s="5">
        <v>38</v>
      </c>
      <c r="N15" s="5">
        <v>32</v>
      </c>
      <c r="O15" s="5">
        <v>46</v>
      </c>
      <c r="P15" s="5">
        <f t="shared" si="0"/>
        <v>225</v>
      </c>
      <c r="Q15" s="6">
        <f t="shared" si="1"/>
        <v>0.0390625</v>
      </c>
      <c r="R15" s="6"/>
      <c r="S15" s="6">
        <f t="shared" si="2"/>
        <v>0.05295138888888889</v>
      </c>
      <c r="T15" s="5">
        <v>6</v>
      </c>
    </row>
    <row r="16" spans="2:20" ht="26.25" customHeight="1">
      <c r="B16" s="5">
        <v>9</v>
      </c>
      <c r="C16" s="5" t="s">
        <v>57</v>
      </c>
      <c r="D16" s="5"/>
      <c r="E16" s="6"/>
      <c r="F16" s="6"/>
      <c r="G16" s="6" t="s">
        <v>45</v>
      </c>
      <c r="H16" s="6">
        <v>0.013888888888888888</v>
      </c>
      <c r="I16" s="5">
        <v>25</v>
      </c>
      <c r="J16" s="5">
        <v>12</v>
      </c>
      <c r="K16" s="5">
        <v>44</v>
      </c>
      <c r="L16" s="5">
        <v>29</v>
      </c>
      <c r="M16" s="5">
        <v>49</v>
      </c>
      <c r="N16" s="5">
        <v>33</v>
      </c>
      <c r="O16" s="5">
        <v>46</v>
      </c>
      <c r="P16" s="5">
        <f t="shared" si="0"/>
        <v>238</v>
      </c>
      <c r="Q16" s="6">
        <f t="shared" si="1"/>
        <v>0.04131944444444444</v>
      </c>
      <c r="R16" s="6"/>
      <c r="S16" s="6">
        <f t="shared" si="2"/>
        <v>0.05520833333333333</v>
      </c>
      <c r="T16" s="5">
        <v>7</v>
      </c>
    </row>
    <row r="17" spans="2:20" ht="16.5" customHeight="1" hidden="1">
      <c r="B17" s="5">
        <v>23</v>
      </c>
      <c r="C17" s="5"/>
      <c r="D17" s="5"/>
      <c r="E17" s="6"/>
      <c r="F17" s="6"/>
      <c r="G17" s="6"/>
      <c r="H17" s="6">
        <f>E17-F17</f>
        <v>0</v>
      </c>
      <c r="I17" s="5"/>
      <c r="J17" s="5"/>
      <c r="K17" s="5"/>
      <c r="L17" s="5"/>
      <c r="M17" s="5"/>
      <c r="N17" s="5"/>
      <c r="O17" s="5"/>
      <c r="P17" s="5">
        <f t="shared" si="0"/>
        <v>0</v>
      </c>
      <c r="Q17" s="6">
        <f t="shared" si="1"/>
        <v>0</v>
      </c>
      <c r="R17" s="6"/>
      <c r="S17" s="6">
        <f t="shared" si="2"/>
        <v>0</v>
      </c>
      <c r="T17" s="5"/>
    </row>
    <row r="18" spans="2:20" ht="16.5" customHeight="1" hidden="1">
      <c r="B18" s="5">
        <v>24</v>
      </c>
      <c r="C18" s="5"/>
      <c r="D18" s="5"/>
      <c r="E18" s="6"/>
      <c r="F18" s="6"/>
      <c r="G18" s="6"/>
      <c r="H18" s="6">
        <f>E18-F18</f>
        <v>0</v>
      </c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6">
        <f t="shared" si="1"/>
        <v>0</v>
      </c>
      <c r="R18" s="6"/>
      <c r="S18" s="6">
        <f t="shared" si="2"/>
        <v>0</v>
      </c>
      <c r="T18" s="5"/>
    </row>
    <row r="19" spans="2:20" ht="16.5" customHeight="1" hidden="1">
      <c r="B19" s="5">
        <v>25</v>
      </c>
      <c r="C19" s="5"/>
      <c r="D19" s="5"/>
      <c r="E19" s="6"/>
      <c r="F19" s="6"/>
      <c r="G19" s="6"/>
      <c r="H19" s="6">
        <f>E19-F19</f>
        <v>0</v>
      </c>
      <c r="I19" s="5"/>
      <c r="J19" s="5"/>
      <c r="K19" s="5"/>
      <c r="L19" s="5"/>
      <c r="M19" s="5"/>
      <c r="N19" s="5"/>
      <c r="O19" s="5"/>
      <c r="P19" s="5">
        <f t="shared" si="0"/>
        <v>0</v>
      </c>
      <c r="Q19" s="6">
        <f t="shared" si="1"/>
        <v>0</v>
      </c>
      <c r="R19" s="6"/>
      <c r="S19" s="6">
        <f t="shared" si="2"/>
        <v>0</v>
      </c>
      <c r="T19" s="5"/>
    </row>
    <row r="20" spans="2:20" ht="16.5" customHeight="1" hidden="1">
      <c r="B20" s="5">
        <v>26</v>
      </c>
      <c r="C20" s="5"/>
      <c r="D20" s="5"/>
      <c r="E20" s="6"/>
      <c r="F20" s="6"/>
      <c r="G20" s="6"/>
      <c r="H20" s="6">
        <f>E20-F20</f>
        <v>0</v>
      </c>
      <c r="I20" s="5"/>
      <c r="J20" s="5"/>
      <c r="K20" s="5"/>
      <c r="L20" s="5"/>
      <c r="M20" s="5"/>
      <c r="N20" s="5"/>
      <c r="O20" s="5"/>
      <c r="P20" s="5">
        <f t="shared" si="0"/>
        <v>0</v>
      </c>
      <c r="Q20" s="6">
        <f t="shared" si="1"/>
        <v>0</v>
      </c>
      <c r="R20" s="6"/>
      <c r="S20" s="6">
        <f t="shared" si="2"/>
        <v>0</v>
      </c>
      <c r="T20" s="5"/>
    </row>
    <row r="21" spans="2:20" ht="16.5" customHeight="1" hidden="1">
      <c r="B21" s="5">
        <v>27</v>
      </c>
      <c r="C21" s="5"/>
      <c r="D21" s="5"/>
      <c r="E21" s="6"/>
      <c r="F21" s="6"/>
      <c r="G21" s="6"/>
      <c r="H21" s="6">
        <f>E21-F21</f>
        <v>0</v>
      </c>
      <c r="I21" s="5"/>
      <c r="J21" s="5"/>
      <c r="K21" s="5"/>
      <c r="L21" s="5"/>
      <c r="M21" s="5"/>
      <c r="N21" s="5"/>
      <c r="O21" s="5"/>
      <c r="P21" s="5">
        <f t="shared" si="0"/>
        <v>0</v>
      </c>
      <c r="Q21" s="6">
        <f t="shared" si="1"/>
        <v>0</v>
      </c>
      <c r="R21" s="6"/>
      <c r="S21" s="6">
        <f t="shared" si="2"/>
        <v>0</v>
      </c>
      <c r="T21" s="5"/>
    </row>
    <row r="22" spans="6:7" ht="3" customHeight="1">
      <c r="F22" s="7">
        <v>0</v>
      </c>
      <c r="G22" s="7"/>
    </row>
    <row r="23" spans="6:7" ht="12.75">
      <c r="F23" s="7"/>
      <c r="G23" s="7"/>
    </row>
    <row r="24" spans="1:20" ht="12.75" customHeight="1">
      <c r="A24" s="13" t="s"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ht="13.5" customHeight="1">
      <c r="O25" s="9"/>
    </row>
    <row r="26" spans="1:20" ht="12.75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ht="12.75">
      <c r="I27"/>
    </row>
  </sheetData>
  <sheetProtection/>
  <mergeCells count="20">
    <mergeCell ref="B6:B7"/>
    <mergeCell ref="C6:C7"/>
    <mergeCell ref="D6:D7"/>
    <mergeCell ref="E6:E7"/>
    <mergeCell ref="F6:F7"/>
    <mergeCell ref="B1:T1"/>
    <mergeCell ref="B4:T4"/>
    <mergeCell ref="B3:T3"/>
    <mergeCell ref="N5:T5"/>
    <mergeCell ref="B5:H5"/>
    <mergeCell ref="H6:H7"/>
    <mergeCell ref="G6:G7"/>
    <mergeCell ref="A24:T24"/>
    <mergeCell ref="A26:T26"/>
    <mergeCell ref="I6:O6"/>
    <mergeCell ref="P6:P7"/>
    <mergeCell ref="Q6:Q7"/>
    <mergeCell ref="R6:R7"/>
    <mergeCell ref="S6:S7"/>
    <mergeCell ref="T6:T7"/>
  </mergeCells>
  <printOptions/>
  <pageMargins left="0.13" right="0.16" top="0.14" bottom="0.14" header="0.12" footer="0.1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90" zoomScaleNormal="90" zoomScalePageLayoutView="0" workbookViewId="0" topLeftCell="B1">
      <selection activeCell="V9" sqref="V9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4.75390625" style="1" customWidth="1"/>
    <col min="4" max="4" width="19.00390625" style="1" hidden="1" customWidth="1"/>
    <col min="5" max="5" width="12.75390625" style="1" hidden="1" customWidth="1"/>
    <col min="6" max="6" width="11.25390625" style="1" hidden="1" customWidth="1"/>
    <col min="7" max="7" width="21.375" style="1" customWidth="1"/>
    <col min="8" max="8" width="14.125" style="1" customWidth="1"/>
    <col min="9" max="15" width="8.25390625" style="1" customWidth="1"/>
    <col min="16" max="17" width="9.00390625" style="1" customWidth="1"/>
    <col min="18" max="18" width="8.00390625" style="1" hidden="1" customWidth="1"/>
    <col min="19" max="19" width="8.875" style="1" customWidth="1"/>
    <col min="20" max="20" width="6.00390625" style="1" customWidth="1"/>
    <col min="21" max="16384" width="9.125" style="1" customWidth="1"/>
  </cols>
  <sheetData>
    <row r="1" spans="2:20" ht="46.5" customHeight="1">
      <c r="B1" s="15" t="s">
        <v>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12.75" customHeight="1"/>
    <row r="3" spans="2:20" ht="18.75">
      <c r="B3" s="17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16.5" customHeight="1">
      <c r="B4" s="16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ht="12.75">
      <c r="B5" s="18" t="s">
        <v>21</v>
      </c>
      <c r="C5" s="18"/>
      <c r="D5" s="18"/>
      <c r="E5" s="18"/>
      <c r="F5" s="18"/>
      <c r="G5" s="10"/>
      <c r="N5" s="18" t="s">
        <v>1</v>
      </c>
      <c r="O5" s="18"/>
      <c r="P5" s="18"/>
      <c r="Q5" s="18"/>
      <c r="R5" s="18"/>
      <c r="S5" s="18"/>
      <c r="T5" s="18"/>
    </row>
    <row r="6" spans="2:20" s="3" customFormat="1" ht="12.75" customHeight="1">
      <c r="B6" s="14" t="s">
        <v>2</v>
      </c>
      <c r="C6" s="14" t="s">
        <v>3</v>
      </c>
      <c r="D6" s="11" t="s">
        <v>4</v>
      </c>
      <c r="E6" s="14" t="s">
        <v>6</v>
      </c>
      <c r="F6" s="14" t="s">
        <v>7</v>
      </c>
      <c r="G6" s="11" t="s">
        <v>38</v>
      </c>
      <c r="H6" s="14" t="s">
        <v>8</v>
      </c>
      <c r="I6" s="20" t="s">
        <v>9</v>
      </c>
      <c r="J6" s="21"/>
      <c r="K6" s="21"/>
      <c r="L6" s="21"/>
      <c r="M6" s="21"/>
      <c r="N6" s="21"/>
      <c r="O6" s="21"/>
      <c r="P6" s="11" t="s">
        <v>10</v>
      </c>
      <c r="Q6" s="11" t="s">
        <v>11</v>
      </c>
      <c r="R6" s="14" t="s">
        <v>12</v>
      </c>
      <c r="S6" s="14" t="s">
        <v>13</v>
      </c>
      <c r="T6" s="14" t="s">
        <v>14</v>
      </c>
    </row>
    <row r="7" spans="2:20" s="3" customFormat="1" ht="24.75" customHeight="1">
      <c r="B7" s="14"/>
      <c r="C7" s="14"/>
      <c r="D7" s="12"/>
      <c r="E7" s="14"/>
      <c r="F7" s="14"/>
      <c r="G7" s="12"/>
      <c r="H7" s="14"/>
      <c r="I7" s="4" t="s">
        <v>15</v>
      </c>
      <c r="J7" s="4" t="s">
        <v>16</v>
      </c>
      <c r="K7" s="4" t="s">
        <v>17</v>
      </c>
      <c r="L7" s="3" t="s">
        <v>22</v>
      </c>
      <c r="M7" s="4" t="s">
        <v>23</v>
      </c>
      <c r="N7" s="4" t="s">
        <v>24</v>
      </c>
      <c r="O7" s="4" t="s">
        <v>18</v>
      </c>
      <c r="P7" s="12"/>
      <c r="Q7" s="12"/>
      <c r="R7" s="14"/>
      <c r="S7" s="14"/>
      <c r="T7" s="14"/>
    </row>
    <row r="8" spans="2:20" ht="25.5">
      <c r="B8" s="5">
        <v>1</v>
      </c>
      <c r="C8" s="5" t="s">
        <v>58</v>
      </c>
      <c r="D8" s="5"/>
      <c r="E8" s="6"/>
      <c r="F8" s="6"/>
      <c r="G8" s="6" t="s">
        <v>51</v>
      </c>
      <c r="H8" s="6">
        <v>0.004606481481481481</v>
      </c>
      <c r="I8" s="5">
        <v>0</v>
      </c>
      <c r="J8" s="5">
        <v>0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f aca="true" t="shared" si="0" ref="P8:P22">SUM(I8:O8)</f>
        <v>3</v>
      </c>
      <c r="Q8" s="6">
        <f aca="true" t="shared" si="1" ref="Q8:Q22">TIMEVALUE("0:0:15")*P8</f>
        <v>0.0005208333333333333</v>
      </c>
      <c r="R8" s="6"/>
      <c r="S8" s="6">
        <f aca="true" t="shared" si="2" ref="S8:S22">H8+Q8-R8</f>
        <v>0.005127314814814815</v>
      </c>
      <c r="T8" s="5" t="s">
        <v>34</v>
      </c>
    </row>
    <row r="9" spans="2:20" ht="25.5">
      <c r="B9" s="5">
        <v>2</v>
      </c>
      <c r="C9" s="5" t="s">
        <v>33</v>
      </c>
      <c r="D9" s="5"/>
      <c r="E9" s="6"/>
      <c r="F9" s="6"/>
      <c r="G9" s="6" t="s">
        <v>50</v>
      </c>
      <c r="H9" s="6">
        <v>0.007326388888888889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3</v>
      </c>
      <c r="P9" s="5">
        <f t="shared" si="0"/>
        <v>4</v>
      </c>
      <c r="Q9" s="6">
        <f t="shared" si="1"/>
        <v>0.0006944444444444445</v>
      </c>
      <c r="R9" s="6"/>
      <c r="S9" s="6">
        <f t="shared" si="2"/>
        <v>0.008020833333333333</v>
      </c>
      <c r="T9" s="5" t="s">
        <v>34</v>
      </c>
    </row>
    <row r="10" spans="2:20" ht="25.5">
      <c r="B10" s="5">
        <v>3</v>
      </c>
      <c r="C10" s="5">
        <v>538</v>
      </c>
      <c r="D10" s="5"/>
      <c r="E10" s="6"/>
      <c r="F10" s="6"/>
      <c r="G10" s="6" t="s">
        <v>40</v>
      </c>
      <c r="H10" s="6">
        <v>0.010902777777777777</v>
      </c>
      <c r="I10" s="5">
        <v>4</v>
      </c>
      <c r="J10" s="5">
        <v>0</v>
      </c>
      <c r="K10" s="5">
        <v>0</v>
      </c>
      <c r="L10" s="5">
        <v>0</v>
      </c>
      <c r="M10" s="5">
        <v>6</v>
      </c>
      <c r="N10" s="5">
        <v>0</v>
      </c>
      <c r="O10" s="5">
        <v>18</v>
      </c>
      <c r="P10" s="5">
        <f t="shared" si="0"/>
        <v>28</v>
      </c>
      <c r="Q10" s="6">
        <f t="shared" si="1"/>
        <v>0.004861111111111111</v>
      </c>
      <c r="R10" s="6"/>
      <c r="S10" s="6">
        <f t="shared" si="2"/>
        <v>0.01576388888888889</v>
      </c>
      <c r="T10" s="5">
        <v>1</v>
      </c>
    </row>
    <row r="11" spans="2:20" ht="25.5">
      <c r="B11" s="5">
        <v>4</v>
      </c>
      <c r="C11" s="5">
        <v>551</v>
      </c>
      <c r="D11" s="5"/>
      <c r="E11" s="6"/>
      <c r="F11" s="6"/>
      <c r="G11" s="6" t="s">
        <v>42</v>
      </c>
      <c r="H11" s="6">
        <v>0.010266203703703703</v>
      </c>
      <c r="I11" s="5">
        <v>7</v>
      </c>
      <c r="J11" s="5">
        <v>6</v>
      </c>
      <c r="K11" s="5">
        <v>12</v>
      </c>
      <c r="L11" s="5">
        <v>9</v>
      </c>
      <c r="M11" s="5">
        <v>16</v>
      </c>
      <c r="N11" s="5">
        <v>9</v>
      </c>
      <c r="O11" s="5">
        <v>6</v>
      </c>
      <c r="P11" s="5">
        <f t="shared" si="0"/>
        <v>65</v>
      </c>
      <c r="Q11" s="6">
        <f t="shared" si="1"/>
        <v>0.011284722222222222</v>
      </c>
      <c r="R11" s="6"/>
      <c r="S11" s="6">
        <f t="shared" si="2"/>
        <v>0.021550925925925925</v>
      </c>
      <c r="T11" s="5">
        <v>2</v>
      </c>
    </row>
    <row r="12" spans="2:20" ht="51">
      <c r="B12" s="5">
        <v>5</v>
      </c>
      <c r="C12" s="5" t="s">
        <v>31</v>
      </c>
      <c r="D12" s="5"/>
      <c r="E12" s="6"/>
      <c r="F12" s="6"/>
      <c r="G12" s="6" t="s">
        <v>47</v>
      </c>
      <c r="H12" s="6">
        <v>0.013877314814814815</v>
      </c>
      <c r="I12" s="5">
        <v>22</v>
      </c>
      <c r="J12" s="5">
        <v>8</v>
      </c>
      <c r="K12" s="5">
        <v>3</v>
      </c>
      <c r="L12" s="5">
        <v>0</v>
      </c>
      <c r="M12" s="5">
        <v>9</v>
      </c>
      <c r="N12" s="5">
        <v>0</v>
      </c>
      <c r="O12" s="5">
        <v>23</v>
      </c>
      <c r="P12" s="5">
        <f t="shared" si="0"/>
        <v>65</v>
      </c>
      <c r="Q12" s="6">
        <f t="shared" si="1"/>
        <v>0.011284722222222222</v>
      </c>
      <c r="R12" s="6"/>
      <c r="S12" s="6">
        <f t="shared" si="2"/>
        <v>0.02516203703703704</v>
      </c>
      <c r="T12" s="5">
        <v>3</v>
      </c>
    </row>
    <row r="13" spans="2:20" ht="25.5">
      <c r="B13" s="5">
        <v>6</v>
      </c>
      <c r="C13" s="5" t="s">
        <v>59</v>
      </c>
      <c r="D13" s="5"/>
      <c r="E13" s="6"/>
      <c r="F13" s="6"/>
      <c r="G13" s="6" t="s">
        <v>46</v>
      </c>
      <c r="H13" s="6">
        <v>0.013483796296296298</v>
      </c>
      <c r="I13" s="5">
        <v>13</v>
      </c>
      <c r="J13" s="5">
        <v>10</v>
      </c>
      <c r="K13" s="5">
        <v>5</v>
      </c>
      <c r="L13" s="5">
        <v>27</v>
      </c>
      <c r="M13" s="5">
        <v>5</v>
      </c>
      <c r="N13" s="5">
        <v>3</v>
      </c>
      <c r="O13" s="5">
        <v>12</v>
      </c>
      <c r="P13" s="5">
        <f t="shared" si="0"/>
        <v>75</v>
      </c>
      <c r="Q13" s="6">
        <f t="shared" si="1"/>
        <v>0.013020833333333334</v>
      </c>
      <c r="R13" s="6"/>
      <c r="S13" s="6">
        <f t="shared" si="2"/>
        <v>0.02650462962962963</v>
      </c>
      <c r="T13" s="5" t="s">
        <v>34</v>
      </c>
    </row>
    <row r="14" spans="2:20" ht="25.5">
      <c r="B14" s="5">
        <v>7</v>
      </c>
      <c r="C14" s="5" t="s">
        <v>30</v>
      </c>
      <c r="D14" s="5"/>
      <c r="E14" s="6"/>
      <c r="F14" s="6"/>
      <c r="G14" s="6" t="s">
        <v>48</v>
      </c>
      <c r="H14" s="6">
        <v>0.012638888888888889</v>
      </c>
      <c r="I14" s="5">
        <v>19</v>
      </c>
      <c r="J14" s="5">
        <v>0</v>
      </c>
      <c r="K14" s="5">
        <v>6</v>
      </c>
      <c r="L14" s="5">
        <v>7</v>
      </c>
      <c r="M14" s="5">
        <v>23</v>
      </c>
      <c r="N14" s="5">
        <v>2</v>
      </c>
      <c r="O14" s="5">
        <v>24</v>
      </c>
      <c r="P14" s="5">
        <f t="shared" si="0"/>
        <v>81</v>
      </c>
      <c r="Q14" s="6">
        <f t="shared" si="1"/>
        <v>0.0140625</v>
      </c>
      <c r="R14" s="6"/>
      <c r="S14" s="6">
        <f t="shared" si="2"/>
        <v>0.02670138888888889</v>
      </c>
      <c r="T14" s="5">
        <v>4</v>
      </c>
    </row>
    <row r="15" spans="2:20" ht="25.5">
      <c r="B15" s="5">
        <v>8</v>
      </c>
      <c r="C15" s="5">
        <v>221</v>
      </c>
      <c r="D15" s="5"/>
      <c r="E15" s="6"/>
      <c r="F15" s="6"/>
      <c r="G15" s="6" t="s">
        <v>49</v>
      </c>
      <c r="H15" s="6">
        <v>0.013217592592592593</v>
      </c>
      <c r="I15" s="5">
        <v>17</v>
      </c>
      <c r="J15" s="5">
        <v>8</v>
      </c>
      <c r="K15" s="5">
        <v>35</v>
      </c>
      <c r="L15" s="5">
        <v>14</v>
      </c>
      <c r="M15" s="5">
        <v>9</v>
      </c>
      <c r="N15" s="5">
        <v>2</v>
      </c>
      <c r="O15" s="5">
        <v>28</v>
      </c>
      <c r="P15" s="5">
        <f t="shared" si="0"/>
        <v>113</v>
      </c>
      <c r="Q15" s="6">
        <f t="shared" si="1"/>
        <v>0.019618055555555555</v>
      </c>
      <c r="R15" s="6"/>
      <c r="S15" s="6">
        <f t="shared" si="2"/>
        <v>0.03283564814814815</v>
      </c>
      <c r="T15" s="5">
        <v>5</v>
      </c>
    </row>
    <row r="16" spans="2:20" ht="25.5">
      <c r="B16" s="5">
        <v>9</v>
      </c>
      <c r="C16" s="5">
        <v>249</v>
      </c>
      <c r="D16" s="5"/>
      <c r="E16" s="6"/>
      <c r="F16" s="6"/>
      <c r="G16" s="6" t="s">
        <v>43</v>
      </c>
      <c r="H16" s="6">
        <v>0.013888888888888888</v>
      </c>
      <c r="I16" s="5">
        <v>21</v>
      </c>
      <c r="J16" s="5">
        <v>14</v>
      </c>
      <c r="K16" s="5">
        <v>30</v>
      </c>
      <c r="L16" s="5">
        <v>9</v>
      </c>
      <c r="M16" s="5">
        <v>27</v>
      </c>
      <c r="N16" s="5">
        <v>1</v>
      </c>
      <c r="O16" s="5">
        <v>37</v>
      </c>
      <c r="P16" s="5">
        <f t="shared" si="0"/>
        <v>139</v>
      </c>
      <c r="Q16" s="6">
        <f t="shared" si="1"/>
        <v>0.024131944444444445</v>
      </c>
      <c r="R16" s="6"/>
      <c r="S16" s="6">
        <f t="shared" si="2"/>
        <v>0.03802083333333334</v>
      </c>
      <c r="T16" s="5">
        <v>6</v>
      </c>
    </row>
    <row r="17" spans="2:20" ht="25.5">
      <c r="B17" s="5">
        <v>10</v>
      </c>
      <c r="C17" s="5">
        <v>282</v>
      </c>
      <c r="D17" s="5"/>
      <c r="E17" s="6"/>
      <c r="F17" s="6"/>
      <c r="G17" s="5" t="s">
        <v>44</v>
      </c>
      <c r="H17" s="6">
        <v>0.013888888888888888</v>
      </c>
      <c r="I17" s="5">
        <v>20</v>
      </c>
      <c r="J17" s="5">
        <v>12</v>
      </c>
      <c r="K17" s="5">
        <v>30</v>
      </c>
      <c r="L17" s="5">
        <v>19</v>
      </c>
      <c r="M17" s="5">
        <v>24</v>
      </c>
      <c r="N17" s="5">
        <v>22</v>
      </c>
      <c r="O17" s="5">
        <v>64</v>
      </c>
      <c r="P17" s="5">
        <f t="shared" si="0"/>
        <v>191</v>
      </c>
      <c r="Q17" s="6">
        <f t="shared" si="1"/>
        <v>0.03315972222222222</v>
      </c>
      <c r="R17" s="6"/>
      <c r="S17" s="6">
        <f t="shared" si="2"/>
        <v>0.04704861111111111</v>
      </c>
      <c r="T17" s="5">
        <v>7</v>
      </c>
    </row>
    <row r="18" spans="2:20" ht="16.5" customHeight="1" hidden="1">
      <c r="B18" s="5">
        <v>23</v>
      </c>
      <c r="C18" s="5"/>
      <c r="D18" s="5"/>
      <c r="E18" s="6"/>
      <c r="F18" s="6"/>
      <c r="G18" s="6"/>
      <c r="H18" s="6">
        <f>E18-F18</f>
        <v>0</v>
      </c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6">
        <f t="shared" si="1"/>
        <v>0</v>
      </c>
      <c r="R18" s="6"/>
      <c r="S18" s="6">
        <f t="shared" si="2"/>
        <v>0</v>
      </c>
      <c r="T18" s="5"/>
    </row>
    <row r="19" spans="2:20" ht="16.5" customHeight="1" hidden="1">
      <c r="B19" s="5">
        <v>24</v>
      </c>
      <c r="C19" s="5"/>
      <c r="D19" s="5"/>
      <c r="E19" s="6"/>
      <c r="F19" s="6"/>
      <c r="G19" s="6"/>
      <c r="H19" s="6">
        <f>E19-F19</f>
        <v>0</v>
      </c>
      <c r="I19" s="5"/>
      <c r="J19" s="5"/>
      <c r="K19" s="5"/>
      <c r="L19" s="5"/>
      <c r="M19" s="5"/>
      <c r="N19" s="5"/>
      <c r="O19" s="5"/>
      <c r="P19" s="5">
        <f t="shared" si="0"/>
        <v>0</v>
      </c>
      <c r="Q19" s="6">
        <f t="shared" si="1"/>
        <v>0</v>
      </c>
      <c r="R19" s="6"/>
      <c r="S19" s="6">
        <f t="shared" si="2"/>
        <v>0</v>
      </c>
      <c r="T19" s="5"/>
    </row>
    <row r="20" spans="2:20" ht="16.5" customHeight="1" hidden="1">
      <c r="B20" s="5">
        <v>25</v>
      </c>
      <c r="C20" s="5"/>
      <c r="D20" s="5"/>
      <c r="E20" s="6"/>
      <c r="F20" s="6"/>
      <c r="G20" s="6"/>
      <c r="H20" s="6">
        <f>E20-F20</f>
        <v>0</v>
      </c>
      <c r="I20" s="5"/>
      <c r="J20" s="5"/>
      <c r="K20" s="5"/>
      <c r="L20" s="5"/>
      <c r="M20" s="5"/>
      <c r="N20" s="5"/>
      <c r="O20" s="5"/>
      <c r="P20" s="5">
        <f t="shared" si="0"/>
        <v>0</v>
      </c>
      <c r="Q20" s="6">
        <f t="shared" si="1"/>
        <v>0</v>
      </c>
      <c r="R20" s="6"/>
      <c r="S20" s="6">
        <f t="shared" si="2"/>
        <v>0</v>
      </c>
      <c r="T20" s="5"/>
    </row>
    <row r="21" spans="2:20" ht="16.5" customHeight="1" hidden="1">
      <c r="B21" s="5">
        <v>26</v>
      </c>
      <c r="C21" s="5"/>
      <c r="D21" s="5"/>
      <c r="E21" s="6"/>
      <c r="F21" s="6"/>
      <c r="G21" s="6"/>
      <c r="H21" s="6">
        <f>E21-F21</f>
        <v>0</v>
      </c>
      <c r="I21" s="5"/>
      <c r="J21" s="5"/>
      <c r="K21" s="5"/>
      <c r="L21" s="5"/>
      <c r="M21" s="5"/>
      <c r="N21" s="5"/>
      <c r="O21" s="5"/>
      <c r="P21" s="5">
        <f t="shared" si="0"/>
        <v>0</v>
      </c>
      <c r="Q21" s="6">
        <f t="shared" si="1"/>
        <v>0</v>
      </c>
      <c r="R21" s="6"/>
      <c r="S21" s="6">
        <f t="shared" si="2"/>
        <v>0</v>
      </c>
      <c r="T21" s="5"/>
    </row>
    <row r="22" spans="2:20" ht="16.5" customHeight="1" hidden="1">
      <c r="B22" s="5">
        <v>27</v>
      </c>
      <c r="C22" s="5"/>
      <c r="D22" s="5"/>
      <c r="E22" s="6"/>
      <c r="F22" s="6"/>
      <c r="G22" s="6"/>
      <c r="H22" s="6">
        <f>E22-F22</f>
        <v>0</v>
      </c>
      <c r="I22" s="5"/>
      <c r="J22" s="5"/>
      <c r="K22" s="5"/>
      <c r="L22" s="5"/>
      <c r="M22" s="5"/>
      <c r="N22" s="5"/>
      <c r="O22" s="5"/>
      <c r="P22" s="5">
        <f t="shared" si="0"/>
        <v>0</v>
      </c>
      <c r="Q22" s="6">
        <f t="shared" si="1"/>
        <v>0</v>
      </c>
      <c r="R22" s="6"/>
      <c r="S22" s="6">
        <f t="shared" si="2"/>
        <v>0</v>
      </c>
      <c r="T22" s="5"/>
    </row>
    <row r="23" spans="6:7" ht="3" customHeight="1">
      <c r="F23" s="7">
        <v>0</v>
      </c>
      <c r="G23" s="7"/>
    </row>
    <row r="24" spans="6:7" ht="12.75">
      <c r="F24" s="7"/>
      <c r="G24" s="7"/>
    </row>
    <row r="25" spans="1:20" ht="12.75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ht="13.5" customHeight="1">
      <c r="O26" s="9"/>
    </row>
    <row r="27" spans="1:20" ht="12.75" customHeight="1">
      <c r="A27" s="13" t="s">
        <v>20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sheetProtection/>
  <mergeCells count="20">
    <mergeCell ref="A27:T27"/>
    <mergeCell ref="A25:T25"/>
    <mergeCell ref="F6:F7"/>
    <mergeCell ref="T6:T7"/>
    <mergeCell ref="H6:H7"/>
    <mergeCell ref="I6:O6"/>
    <mergeCell ref="P6:P7"/>
    <mergeCell ref="Q6:Q7"/>
    <mergeCell ref="R6:R7"/>
    <mergeCell ref="S6:S7"/>
    <mergeCell ref="G6:G7"/>
    <mergeCell ref="B1:T1"/>
    <mergeCell ref="B3:T3"/>
    <mergeCell ref="B4:T4"/>
    <mergeCell ref="B5:F5"/>
    <mergeCell ref="N5:T5"/>
    <mergeCell ref="B6:B7"/>
    <mergeCell ref="C6:C7"/>
    <mergeCell ref="D6:D7"/>
    <mergeCell ref="E6:E7"/>
  </mergeCells>
  <printOptions/>
  <pageMargins left="0.23" right="0.16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="90" zoomScaleNormal="90" zoomScalePageLayoutView="0" workbookViewId="0" topLeftCell="B1">
      <selection activeCell="H37" sqref="H37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4.875" style="1" customWidth="1"/>
    <col min="4" max="4" width="19.00390625" style="1" hidden="1" customWidth="1"/>
    <col min="5" max="5" width="12.75390625" style="1" hidden="1" customWidth="1"/>
    <col min="6" max="6" width="11.25390625" style="1" hidden="1" customWidth="1"/>
    <col min="7" max="7" width="21.625" style="1" customWidth="1"/>
    <col min="8" max="8" width="14.00390625" style="1" customWidth="1"/>
    <col min="9" max="15" width="8.625" style="1" customWidth="1"/>
    <col min="16" max="17" width="9.00390625" style="1" customWidth="1"/>
    <col min="18" max="18" width="8.00390625" style="1" hidden="1" customWidth="1"/>
    <col min="19" max="19" width="8.875" style="1" customWidth="1"/>
    <col min="20" max="20" width="6.75390625" style="1" customWidth="1"/>
    <col min="21" max="16384" width="9.125" style="1" customWidth="1"/>
  </cols>
  <sheetData>
    <row r="1" spans="2:20" ht="39.75" customHeight="1">
      <c r="B1" s="15" t="s">
        <v>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12.75" customHeight="1"/>
    <row r="3" spans="2:20" ht="18.75">
      <c r="B3" s="17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16.5" customHeight="1">
      <c r="B4" s="16" t="s">
        <v>26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ht="12.75">
      <c r="B5" s="18" t="s">
        <v>21</v>
      </c>
      <c r="C5" s="18"/>
      <c r="D5" s="18"/>
      <c r="E5" s="18"/>
      <c r="F5" s="18"/>
      <c r="G5" s="10"/>
      <c r="N5" s="18" t="s">
        <v>1</v>
      </c>
      <c r="O5" s="18"/>
      <c r="P5" s="18"/>
      <c r="Q5" s="18"/>
      <c r="R5" s="18"/>
      <c r="S5" s="18"/>
      <c r="T5" s="18"/>
    </row>
    <row r="6" spans="2:20" s="3" customFormat="1" ht="12.75" customHeight="1">
      <c r="B6" s="14" t="s">
        <v>2</v>
      </c>
      <c r="C6" s="14" t="s">
        <v>3</v>
      </c>
      <c r="D6" s="11" t="s">
        <v>4</v>
      </c>
      <c r="E6" s="14" t="s">
        <v>6</v>
      </c>
      <c r="F6" s="14" t="s">
        <v>7</v>
      </c>
      <c r="G6" s="11"/>
      <c r="H6" s="14" t="s">
        <v>8</v>
      </c>
      <c r="I6" s="20" t="s">
        <v>9</v>
      </c>
      <c r="J6" s="21"/>
      <c r="K6" s="21"/>
      <c r="L6" s="21"/>
      <c r="M6" s="21"/>
      <c r="N6" s="21"/>
      <c r="O6" s="21"/>
      <c r="P6" s="11" t="s">
        <v>10</v>
      </c>
      <c r="Q6" s="11" t="s">
        <v>11</v>
      </c>
      <c r="R6" s="14" t="s">
        <v>12</v>
      </c>
      <c r="S6" s="14" t="s">
        <v>13</v>
      </c>
      <c r="T6" s="14" t="s">
        <v>14</v>
      </c>
    </row>
    <row r="7" spans="2:20" s="3" customFormat="1" ht="24.75" customHeight="1">
      <c r="B7" s="14"/>
      <c r="C7" s="14"/>
      <c r="D7" s="12"/>
      <c r="E7" s="14"/>
      <c r="F7" s="14"/>
      <c r="G7" s="12"/>
      <c r="H7" s="14"/>
      <c r="I7" s="4" t="s">
        <v>15</v>
      </c>
      <c r="J7" s="4" t="s">
        <v>16</v>
      </c>
      <c r="K7" s="4" t="s">
        <v>17</v>
      </c>
      <c r="L7" s="3" t="s">
        <v>22</v>
      </c>
      <c r="M7" s="4" t="s">
        <v>23</v>
      </c>
      <c r="N7" s="4" t="s">
        <v>24</v>
      </c>
      <c r="O7" s="4" t="s">
        <v>18</v>
      </c>
      <c r="P7" s="12"/>
      <c r="Q7" s="12"/>
      <c r="R7" s="14"/>
      <c r="S7" s="14"/>
      <c r="T7" s="14"/>
    </row>
    <row r="8" spans="2:20" ht="26.25" customHeight="1">
      <c r="B8" s="5">
        <v>1</v>
      </c>
      <c r="C8" s="5" t="s">
        <v>35</v>
      </c>
      <c r="D8" s="5"/>
      <c r="E8" s="6"/>
      <c r="F8" s="6"/>
      <c r="G8" s="6" t="s">
        <v>52</v>
      </c>
      <c r="H8" s="6">
        <v>0.005138888888888889</v>
      </c>
      <c r="I8" s="5">
        <v>0</v>
      </c>
      <c r="J8" s="5">
        <v>12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f aca="true" t="shared" si="0" ref="P8:P13">SUM(I8:O8)</f>
        <v>13</v>
      </c>
      <c r="Q8" s="6">
        <f aca="true" t="shared" si="1" ref="Q8:Q13">TIMEVALUE("0:0:15")*P8</f>
        <v>0.0022569444444444447</v>
      </c>
      <c r="R8" s="6"/>
      <c r="S8" s="6">
        <f aca="true" t="shared" si="2" ref="S8:S13">H8+Q8-R8</f>
        <v>0.007395833333333334</v>
      </c>
      <c r="T8" s="5" t="s">
        <v>34</v>
      </c>
    </row>
    <row r="9" spans="2:20" ht="26.25" customHeight="1">
      <c r="B9" s="5">
        <v>2</v>
      </c>
      <c r="C9" s="5" t="s">
        <v>36</v>
      </c>
      <c r="D9" s="5"/>
      <c r="E9" s="6"/>
      <c r="F9" s="6"/>
      <c r="G9" s="6" t="s">
        <v>53</v>
      </c>
      <c r="H9" s="6">
        <v>0.007349537037037037</v>
      </c>
      <c r="I9" s="5">
        <v>9</v>
      </c>
      <c r="J9" s="5">
        <v>1</v>
      </c>
      <c r="K9" s="5">
        <v>12</v>
      </c>
      <c r="L9" s="5">
        <v>6</v>
      </c>
      <c r="M9" s="5">
        <v>15</v>
      </c>
      <c r="N9" s="5">
        <v>3</v>
      </c>
      <c r="O9" s="5">
        <v>0</v>
      </c>
      <c r="P9" s="5">
        <f t="shared" si="0"/>
        <v>46</v>
      </c>
      <c r="Q9" s="6">
        <f t="shared" si="1"/>
        <v>0.007986111111111112</v>
      </c>
      <c r="R9" s="6"/>
      <c r="S9" s="6">
        <f t="shared" si="2"/>
        <v>0.01533564814814815</v>
      </c>
      <c r="T9" s="5" t="s">
        <v>34</v>
      </c>
    </row>
    <row r="10" spans="2:20" ht="51">
      <c r="B10" s="5">
        <v>3</v>
      </c>
      <c r="C10" s="5" t="s">
        <v>31</v>
      </c>
      <c r="D10" s="5"/>
      <c r="E10" s="6"/>
      <c r="F10" s="6"/>
      <c r="G10" s="6" t="s">
        <v>47</v>
      </c>
      <c r="H10" s="6">
        <v>0.007893518518518518</v>
      </c>
      <c r="I10" s="5">
        <v>3</v>
      </c>
      <c r="J10" s="5">
        <v>0</v>
      </c>
      <c r="K10" s="5">
        <v>6</v>
      </c>
      <c r="L10" s="5">
        <v>6</v>
      </c>
      <c r="M10" s="5">
        <v>10</v>
      </c>
      <c r="N10" s="5">
        <v>0</v>
      </c>
      <c r="O10" s="5">
        <v>21</v>
      </c>
      <c r="P10" s="5">
        <f t="shared" si="0"/>
        <v>46</v>
      </c>
      <c r="Q10" s="6">
        <f t="shared" si="1"/>
        <v>0.007986111111111112</v>
      </c>
      <c r="R10" s="6"/>
      <c r="S10" s="6">
        <f t="shared" si="2"/>
        <v>0.015879629629629632</v>
      </c>
      <c r="T10" s="5">
        <v>1</v>
      </c>
    </row>
    <row r="11" spans="2:20" ht="51">
      <c r="B11" s="5">
        <v>4</v>
      </c>
      <c r="C11" s="5" t="s">
        <v>30</v>
      </c>
      <c r="D11" s="5"/>
      <c r="E11" s="6"/>
      <c r="F11" s="6"/>
      <c r="G11" s="6" t="s">
        <v>47</v>
      </c>
      <c r="H11" s="6">
        <v>0.010115740740740741</v>
      </c>
      <c r="I11" s="5">
        <v>12</v>
      </c>
      <c r="J11" s="5">
        <v>0</v>
      </c>
      <c r="K11" s="5">
        <v>3</v>
      </c>
      <c r="L11" s="5">
        <v>30</v>
      </c>
      <c r="M11" s="5">
        <v>3</v>
      </c>
      <c r="N11" s="5">
        <v>1</v>
      </c>
      <c r="O11" s="5">
        <v>16</v>
      </c>
      <c r="P11" s="5">
        <f t="shared" si="0"/>
        <v>65</v>
      </c>
      <c r="Q11" s="6">
        <f t="shared" si="1"/>
        <v>0.011284722222222222</v>
      </c>
      <c r="R11" s="6"/>
      <c r="S11" s="6">
        <f t="shared" si="2"/>
        <v>0.02140046296296296</v>
      </c>
      <c r="T11" s="5">
        <v>2</v>
      </c>
    </row>
    <row r="12" spans="2:20" ht="51">
      <c r="B12" s="5">
        <v>5</v>
      </c>
      <c r="C12" s="5" t="s">
        <v>29</v>
      </c>
      <c r="D12" s="5"/>
      <c r="E12" s="6"/>
      <c r="F12" s="6"/>
      <c r="G12" s="6" t="s">
        <v>47</v>
      </c>
      <c r="H12" s="6">
        <v>0.010625</v>
      </c>
      <c r="I12" s="5">
        <v>13</v>
      </c>
      <c r="J12" s="5">
        <v>6</v>
      </c>
      <c r="K12" s="5">
        <v>6</v>
      </c>
      <c r="L12" s="5">
        <v>21</v>
      </c>
      <c r="M12" s="5">
        <v>6</v>
      </c>
      <c r="N12" s="5">
        <v>2</v>
      </c>
      <c r="O12" s="5">
        <v>10</v>
      </c>
      <c r="P12" s="5">
        <f t="shared" si="0"/>
        <v>64</v>
      </c>
      <c r="Q12" s="6">
        <f t="shared" si="1"/>
        <v>0.011111111111111112</v>
      </c>
      <c r="R12" s="6"/>
      <c r="S12" s="6">
        <f t="shared" si="2"/>
        <v>0.021736111111111112</v>
      </c>
      <c r="T12" s="5">
        <v>3</v>
      </c>
    </row>
    <row r="13" spans="2:20" ht="26.25" customHeight="1">
      <c r="B13" s="5">
        <v>6</v>
      </c>
      <c r="C13" s="5">
        <v>551</v>
      </c>
      <c r="D13" s="5"/>
      <c r="E13" s="6"/>
      <c r="F13" s="6"/>
      <c r="G13" s="6" t="s">
        <v>42</v>
      </c>
      <c r="H13" s="6">
        <v>0.013657407407407408</v>
      </c>
      <c r="I13" s="5">
        <v>13</v>
      </c>
      <c r="J13" s="5">
        <v>14</v>
      </c>
      <c r="K13" s="5">
        <v>27</v>
      </c>
      <c r="L13" s="5">
        <v>17</v>
      </c>
      <c r="M13" s="5">
        <v>4</v>
      </c>
      <c r="N13" s="5">
        <v>6</v>
      </c>
      <c r="O13" s="5">
        <v>10</v>
      </c>
      <c r="P13" s="5">
        <f t="shared" si="0"/>
        <v>91</v>
      </c>
      <c r="Q13" s="6">
        <f t="shared" si="1"/>
        <v>0.01579861111111111</v>
      </c>
      <c r="R13" s="6"/>
      <c r="S13" s="6">
        <f t="shared" si="2"/>
        <v>0.02945601851851852</v>
      </c>
      <c r="T13" s="5">
        <v>4</v>
      </c>
    </row>
    <row r="14" spans="2:20" ht="16.5" customHeight="1" hidden="1">
      <c r="B14" s="5">
        <v>23</v>
      </c>
      <c r="C14" s="5"/>
      <c r="D14" s="5"/>
      <c r="E14" s="6"/>
      <c r="F14" s="6"/>
      <c r="G14" s="6"/>
      <c r="H14" s="6">
        <f>E14-F14</f>
        <v>0</v>
      </c>
      <c r="I14" s="5"/>
      <c r="J14" s="5"/>
      <c r="K14" s="5"/>
      <c r="L14" s="5"/>
      <c r="M14" s="5"/>
      <c r="N14" s="5"/>
      <c r="O14" s="5"/>
      <c r="P14" s="5">
        <f>SUM(I14:O14)</f>
        <v>0</v>
      </c>
      <c r="Q14" s="6">
        <f>TIMEVALUE("0:0:15")*P14</f>
        <v>0</v>
      </c>
      <c r="R14" s="6"/>
      <c r="S14" s="6">
        <f>H14+Q14-R14</f>
        <v>0</v>
      </c>
      <c r="T14" s="5"/>
    </row>
    <row r="15" spans="2:20" ht="16.5" customHeight="1" hidden="1">
      <c r="B15" s="5">
        <v>24</v>
      </c>
      <c r="C15" s="5"/>
      <c r="D15" s="5"/>
      <c r="E15" s="6"/>
      <c r="F15" s="6"/>
      <c r="G15" s="6"/>
      <c r="H15" s="6">
        <f>E15-F15</f>
        <v>0</v>
      </c>
      <c r="I15" s="5"/>
      <c r="J15" s="5"/>
      <c r="K15" s="5"/>
      <c r="L15" s="5"/>
      <c r="M15" s="5"/>
      <c r="N15" s="5"/>
      <c r="O15" s="5"/>
      <c r="P15" s="5">
        <f>SUM(I15:O15)</f>
        <v>0</v>
      </c>
      <c r="Q15" s="6">
        <f>TIMEVALUE("0:0:15")*P15</f>
        <v>0</v>
      </c>
      <c r="R15" s="6"/>
      <c r="S15" s="6">
        <f>H15+Q15-R15</f>
        <v>0</v>
      </c>
      <c r="T15" s="5"/>
    </row>
    <row r="16" spans="2:20" ht="16.5" customHeight="1" hidden="1">
      <c r="B16" s="5">
        <v>25</v>
      </c>
      <c r="C16" s="5"/>
      <c r="D16" s="5"/>
      <c r="E16" s="6"/>
      <c r="F16" s="6"/>
      <c r="G16" s="6"/>
      <c r="H16" s="6">
        <f>E16-F16</f>
        <v>0</v>
      </c>
      <c r="I16" s="5"/>
      <c r="J16" s="5"/>
      <c r="K16" s="5"/>
      <c r="L16" s="5"/>
      <c r="M16" s="5"/>
      <c r="N16" s="5"/>
      <c r="O16" s="5"/>
      <c r="P16" s="5">
        <f>SUM(I16:O16)</f>
        <v>0</v>
      </c>
      <c r="Q16" s="6">
        <f>TIMEVALUE("0:0:15")*P16</f>
        <v>0</v>
      </c>
      <c r="R16" s="6"/>
      <c r="S16" s="6">
        <f>H16+Q16-R16</f>
        <v>0</v>
      </c>
      <c r="T16" s="5"/>
    </row>
    <row r="17" spans="2:20" ht="16.5" customHeight="1" hidden="1">
      <c r="B17" s="5">
        <v>26</v>
      </c>
      <c r="C17" s="5"/>
      <c r="D17" s="5"/>
      <c r="E17" s="6"/>
      <c r="F17" s="6"/>
      <c r="G17" s="6"/>
      <c r="H17" s="6">
        <f>E17-F17</f>
        <v>0</v>
      </c>
      <c r="I17" s="5"/>
      <c r="J17" s="5"/>
      <c r="K17" s="5"/>
      <c r="L17" s="5"/>
      <c r="M17" s="5"/>
      <c r="N17" s="5"/>
      <c r="O17" s="5"/>
      <c r="P17" s="5">
        <f>SUM(I17:O17)</f>
        <v>0</v>
      </c>
      <c r="Q17" s="6">
        <f>TIMEVALUE("0:0:15")*P17</f>
        <v>0</v>
      </c>
      <c r="R17" s="6"/>
      <c r="S17" s="6">
        <f>H17+Q17-R17</f>
        <v>0</v>
      </c>
      <c r="T17" s="5"/>
    </row>
    <row r="18" spans="2:20" ht="16.5" customHeight="1" hidden="1">
      <c r="B18" s="5">
        <v>27</v>
      </c>
      <c r="C18" s="5"/>
      <c r="D18" s="5"/>
      <c r="E18" s="6"/>
      <c r="F18" s="6"/>
      <c r="G18" s="6"/>
      <c r="H18" s="6">
        <f>E18-F18</f>
        <v>0</v>
      </c>
      <c r="I18" s="5"/>
      <c r="J18" s="5"/>
      <c r="K18" s="5"/>
      <c r="L18" s="5"/>
      <c r="M18" s="5"/>
      <c r="N18" s="5"/>
      <c r="O18" s="5"/>
      <c r="P18" s="5">
        <f>SUM(I18:O18)</f>
        <v>0</v>
      </c>
      <c r="Q18" s="6">
        <f>TIMEVALUE("0:0:15")*P18</f>
        <v>0</v>
      </c>
      <c r="R18" s="6"/>
      <c r="S18" s="6">
        <f>H18+Q18-R18</f>
        <v>0</v>
      </c>
      <c r="T18" s="5"/>
    </row>
    <row r="19" spans="6:7" ht="3" customHeight="1">
      <c r="F19" s="7">
        <v>0</v>
      </c>
      <c r="G19" s="7"/>
    </row>
    <row r="20" spans="6:7" ht="12.75">
      <c r="F20" s="7"/>
      <c r="G20" s="7"/>
    </row>
    <row r="21" spans="1:20" ht="12.75" customHeight="1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13.5" customHeight="1">
      <c r="O22" s="9"/>
    </row>
    <row r="23" spans="1:20" ht="12.75" customHeight="1">
      <c r="A23" s="13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</sheetData>
  <sheetProtection/>
  <mergeCells count="20">
    <mergeCell ref="F6:F7"/>
    <mergeCell ref="T6:T7"/>
    <mergeCell ref="A21:T21"/>
    <mergeCell ref="A23:T23"/>
    <mergeCell ref="H6:H7"/>
    <mergeCell ref="I6:O6"/>
    <mergeCell ref="P6:P7"/>
    <mergeCell ref="Q6:Q7"/>
    <mergeCell ref="R6:R7"/>
    <mergeCell ref="S6:S7"/>
    <mergeCell ref="G6:G7"/>
    <mergeCell ref="B1:T1"/>
    <mergeCell ref="B3:T3"/>
    <mergeCell ref="B4:T4"/>
    <mergeCell ref="B5:F5"/>
    <mergeCell ref="N5:T5"/>
    <mergeCell ref="B6:B7"/>
    <mergeCell ref="C6:C7"/>
    <mergeCell ref="D6:D7"/>
    <mergeCell ref="E6:E7"/>
  </mergeCells>
  <printOptions/>
  <pageMargins left="0.16" right="0.16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2012-12-09T14:11:38Z</cp:lastPrinted>
  <dcterms:created xsi:type="dcterms:W3CDTF">2012-12-08T18:56:18Z</dcterms:created>
  <dcterms:modified xsi:type="dcterms:W3CDTF">2012-12-09T16:26:55Z</dcterms:modified>
  <cp:category/>
  <cp:version/>
  <cp:contentType/>
  <cp:contentStatus/>
</cp:coreProperties>
</file>