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820" activeTab="0"/>
  </bookViews>
  <sheets>
    <sheet name="сводный" sheetId="1" r:id="rId1"/>
  </sheets>
  <definedNames/>
  <calcPr fullCalcOnLoad="1"/>
</workbook>
</file>

<file path=xl/sharedStrings.xml><?xml version="1.0" encoding="utf-8"?>
<sst xmlns="http://schemas.openxmlformats.org/spreadsheetml/2006/main" count="220" uniqueCount="76">
  <si>
    <t>Сводно-итоговый протокол</t>
  </si>
  <si>
    <t>Комплексный зачет</t>
  </si>
  <si>
    <t>1 возрастная группа</t>
  </si>
  <si>
    <t>ГБОУ Лицей 384 Кировского района</t>
  </si>
  <si>
    <t>№ п/п</t>
  </si>
  <si>
    <t xml:space="preserve">ОУ </t>
  </si>
  <si>
    <t>ФИО руководителя</t>
  </si>
  <si>
    <t>«Первая помощь при травмах и несчастных случаях»</t>
  </si>
  <si>
    <t>«Первая помощь при травмах и несчастных случаях в зоне химического заражения»</t>
  </si>
  <si>
    <t>"Лекарственные растения"</t>
  </si>
  <si>
    <t>Комплексное силовое упражнение</t>
  </si>
  <si>
    <t>"Аптечка первой помощи"</t>
  </si>
  <si>
    <t>Сумма результатов</t>
  </si>
  <si>
    <t>Место</t>
  </si>
  <si>
    <t>результат</t>
  </si>
  <si>
    <t>место</t>
  </si>
  <si>
    <t>Герасимов Евгений Викторович</t>
  </si>
  <si>
    <t>1</t>
  </si>
  <si>
    <t>2</t>
  </si>
  <si>
    <t>3</t>
  </si>
  <si>
    <t>4</t>
  </si>
  <si>
    <t>5</t>
  </si>
  <si>
    <t>6</t>
  </si>
  <si>
    <t>7</t>
  </si>
  <si>
    <t>8</t>
  </si>
  <si>
    <t>Попова Светлана Петровна</t>
  </si>
  <si>
    <t>9</t>
  </si>
  <si>
    <t>Воробьева Маргарита Борисовна</t>
  </si>
  <si>
    <t>10</t>
  </si>
  <si>
    <t>в/к</t>
  </si>
  <si>
    <t>2 возрастная группа</t>
  </si>
  <si>
    <t>Шпак Владимир Олегович</t>
  </si>
  <si>
    <t>11</t>
  </si>
  <si>
    <t>3 возрастная группа</t>
  </si>
  <si>
    <t>2 в/к</t>
  </si>
  <si>
    <t>Тагиева Эльмира Эльдаровна</t>
  </si>
  <si>
    <t>Чистякова Татьяна Ивановна</t>
  </si>
  <si>
    <t>Герасимова Ольга Александровна</t>
  </si>
  <si>
    <t>"Медицинские термины"</t>
  </si>
  <si>
    <t>ГБОУ Лицей № 384 Кировского района</t>
  </si>
  <si>
    <t>Главный судья соревнований ________________________________________/Клюйков С.Е./</t>
  </si>
  <si>
    <t>Шарапова Светлана Евгеньевна              Антропова Ксения Александровна</t>
  </si>
  <si>
    <t>Ермилова Наталья Валентиновна</t>
  </si>
  <si>
    <t>Гузо Виталий Юрьевич</t>
  </si>
  <si>
    <t>Козлова Светлана Вадимовна                                 Лапова Елена Викторовна</t>
  </si>
  <si>
    <t>493 ком. 1</t>
  </si>
  <si>
    <t>493 ком. 2</t>
  </si>
  <si>
    <t>384 ком. 1</t>
  </si>
  <si>
    <t>Борисова Виктория Николаевна</t>
  </si>
  <si>
    <t>Афанасьева Ольга Андреевна</t>
  </si>
  <si>
    <t>Григорьева Жаннета Валерьевна</t>
  </si>
  <si>
    <t>Дьякова Елена Сергеевна</t>
  </si>
  <si>
    <t>Тукалов Владимир Андреевич</t>
  </si>
  <si>
    <t>Будков Николай Николаевич</t>
  </si>
  <si>
    <t>Шпинок Виктория Алексеевна</t>
  </si>
  <si>
    <t>Матевосян Марина Вазгеновна</t>
  </si>
  <si>
    <t>Клюйков Сергей Евгеньевич Пономарева Инесса Анатольевна</t>
  </si>
  <si>
    <t>Костяков Михаил Владимирович</t>
  </si>
  <si>
    <t>384 ком. 2</t>
  </si>
  <si>
    <t>Командные соревнования «Медико-санитарная подготовка - 2016»                                                                                                                                                                                                                           среди учащихся образовательных учреждений Кировского района</t>
  </si>
  <si>
    <t>19 ноября 2016 года</t>
  </si>
  <si>
    <t>29 (5:40)</t>
  </si>
  <si>
    <t>29 (7:30)</t>
  </si>
  <si>
    <t>29 (4:10)</t>
  </si>
  <si>
    <t>56 (8:00)</t>
  </si>
  <si>
    <t>5-6</t>
  </si>
  <si>
    <t>Тестовая викторина по МСП</t>
  </si>
  <si>
    <t>28 (4:12)</t>
  </si>
  <si>
    <t>28 (6:31)</t>
  </si>
  <si>
    <t>28 (4:24)</t>
  </si>
  <si>
    <t>6-8</t>
  </si>
  <si>
    <t>10-11</t>
  </si>
  <si>
    <t>6-7</t>
  </si>
  <si>
    <t>2-3</t>
  </si>
  <si>
    <t>12</t>
  </si>
  <si>
    <t>Главный секретарь соревнований __________________________________/Герасимов Е.В./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</si>
</sst>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7" tint="0.59999001026153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31</xdr:row>
      <xdr:rowOff>38100</xdr:rowOff>
    </xdr:from>
    <xdr:to>
      <xdr:col>18</xdr:col>
      <xdr:colOff>390525</xdr:colOff>
      <xdr:row>34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8153400" y="7696200"/>
          <a:ext cx="50101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  <a:noFill/>
              <a:latin typeface="Arial Black"/>
              <a:cs typeface="Arial Black"/>
            </a:rPr>
            <a:t>Предварительный протокол</a:t>
          </a:r>
        </a:p>
      </xdr:txBody>
    </xdr:sp>
    <xdr:clientData/>
  </xdr:twoCellAnchor>
  <xdr:twoCellAnchor>
    <xdr:from>
      <xdr:col>9</xdr:col>
      <xdr:colOff>161925</xdr:colOff>
      <xdr:row>57</xdr:row>
      <xdr:rowOff>38100</xdr:rowOff>
    </xdr:from>
    <xdr:to>
      <xdr:col>18</xdr:col>
      <xdr:colOff>438150</xdr:colOff>
      <xdr:row>60</xdr:row>
      <xdr:rowOff>76200</xdr:rowOff>
    </xdr:to>
    <xdr:sp>
      <xdr:nvSpPr>
        <xdr:cNvPr id="2" name="WordArt 1"/>
        <xdr:cNvSpPr>
          <a:spLocks/>
        </xdr:cNvSpPr>
      </xdr:nvSpPr>
      <xdr:spPr>
        <a:xfrm>
          <a:off x="8191500" y="15306675"/>
          <a:ext cx="5019675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  <a:noFill/>
              <a:latin typeface="Arial Black"/>
              <a:cs typeface="Arial Black"/>
            </a:rPr>
            <a:t>Предварительный протокол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85725</xdr:rowOff>
    </xdr:from>
    <xdr:to>
      <xdr:col>2</xdr:col>
      <xdr:colOff>209550</xdr:colOff>
      <xdr:row>4</xdr:row>
      <xdr:rowOff>133350</xdr:rowOff>
    </xdr:to>
    <xdr:pic>
      <xdr:nvPicPr>
        <xdr:cNvPr id="3" name="Рисунок 4" descr="https://pp.vk.me/c638919/v638919944/901f/NOkFk5S43w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285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28</xdr:row>
      <xdr:rowOff>76200</xdr:rowOff>
    </xdr:from>
    <xdr:to>
      <xdr:col>2</xdr:col>
      <xdr:colOff>209550</xdr:colOff>
      <xdr:row>32</xdr:row>
      <xdr:rowOff>152400</xdr:rowOff>
    </xdr:to>
    <xdr:pic>
      <xdr:nvPicPr>
        <xdr:cNvPr id="4" name="Рисунок 4" descr="https://pp.vk.me/c638919/v638919944/901f/NOkFk5S43w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981825"/>
          <a:ext cx="1257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54</xdr:row>
      <xdr:rowOff>76200</xdr:rowOff>
    </xdr:from>
    <xdr:to>
      <xdr:col>2</xdr:col>
      <xdr:colOff>257175</xdr:colOff>
      <xdr:row>59</xdr:row>
      <xdr:rowOff>38100</xdr:rowOff>
    </xdr:to>
    <xdr:pic>
      <xdr:nvPicPr>
        <xdr:cNvPr id="5" name="Рисунок 4" descr="https://pp.vk.me/c638919/v638919944/901f/NOkFk5S43w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592300"/>
          <a:ext cx="1304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2</xdr:row>
      <xdr:rowOff>19050</xdr:rowOff>
    </xdr:from>
    <xdr:to>
      <xdr:col>18</xdr:col>
      <xdr:colOff>390525</xdr:colOff>
      <xdr:row>6</xdr:row>
      <xdr:rowOff>0</xdr:rowOff>
    </xdr:to>
    <xdr:sp>
      <xdr:nvSpPr>
        <xdr:cNvPr id="6" name="WordArt 1"/>
        <xdr:cNvSpPr>
          <a:spLocks/>
        </xdr:cNvSpPr>
      </xdr:nvSpPr>
      <xdr:spPr>
        <a:xfrm>
          <a:off x="8153400" y="714375"/>
          <a:ext cx="50101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  <a:noFill/>
              <a:latin typeface="Arial Black"/>
              <a:cs typeface="Arial Black"/>
            </a:rPr>
            <a:t>Предварительный протокол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5"/>
  <sheetViews>
    <sheetView tabSelected="1" view="pageBreakPreview" zoomScaleSheetLayoutView="100" zoomScalePageLayoutView="0" workbookViewId="0" topLeftCell="A1">
      <selection activeCell="Z14" sqref="Z14"/>
    </sheetView>
  </sheetViews>
  <sheetFormatPr defaultColWidth="9.00390625" defaultRowHeight="12.75"/>
  <cols>
    <col min="1" max="1" width="4.25390625" style="0" customWidth="1"/>
    <col min="2" max="2" width="10.625" style="0" bestFit="1" customWidth="1"/>
    <col min="3" max="3" width="29.25390625" style="0" customWidth="1"/>
    <col min="4" max="4" width="10.375" style="13" bestFit="1" customWidth="1"/>
    <col min="5" max="5" width="10.625" style="0" bestFit="1" customWidth="1"/>
    <col min="6" max="6" width="10.125" style="13" customWidth="1"/>
    <col min="7" max="7" width="10.125" style="0" customWidth="1"/>
    <col min="8" max="8" width="9.375" style="0" bestFit="1" customWidth="1"/>
    <col min="9" max="9" width="10.625" style="0" bestFit="1" customWidth="1"/>
    <col min="10" max="10" width="9.375" style="0" bestFit="1" customWidth="1"/>
    <col min="11" max="11" width="7.625" style="0" customWidth="1"/>
    <col min="12" max="12" width="9.375" style="0" bestFit="1" customWidth="1"/>
    <col min="13" max="13" width="8.00390625" style="0" customWidth="1"/>
    <col min="14" max="15" width="9.125" style="0" hidden="1" customWidth="1"/>
    <col min="16" max="16" width="9.375" style="0" bestFit="1" customWidth="1"/>
    <col min="17" max="17" width="7.75390625" style="0" customWidth="1"/>
    <col min="18" max="18" width="10.75390625" style="0" bestFit="1" customWidth="1"/>
    <col min="19" max="19" width="7.00390625" style="0" customWidth="1"/>
  </cols>
  <sheetData>
    <row r="1" ht="12.75"/>
    <row r="2" spans="1:19" s="1" customFormat="1" ht="42" customHeight="1">
      <c r="A2" s="24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4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s="1" customFormat="1" ht="16.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1" customFormat="1" ht="15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s="1" customFormat="1" ht="7.5" customHeight="1">
      <c r="A6" s="2"/>
      <c r="B6" s="2"/>
      <c r="C6" s="2"/>
      <c r="D6" s="3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</row>
    <row r="7" spans="1:19" s="1" customFormat="1" ht="15">
      <c r="A7" s="29" t="s">
        <v>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1" customFormat="1" ht="15.75" customHeight="1">
      <c r="A8" s="25" t="s">
        <v>39</v>
      </c>
      <c r="B8" s="25"/>
      <c r="C8" s="25"/>
      <c r="D8" s="25"/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26" t="s">
        <v>60</v>
      </c>
      <c r="R8" s="26"/>
      <c r="S8" s="26"/>
    </row>
    <row r="9" spans="1:19" s="1" customFormat="1" ht="51" customHeight="1">
      <c r="A9" s="30" t="s">
        <v>4</v>
      </c>
      <c r="B9" s="30" t="s">
        <v>5</v>
      </c>
      <c r="C9" s="30" t="s">
        <v>6</v>
      </c>
      <c r="D9" s="32" t="s">
        <v>7</v>
      </c>
      <c r="E9" s="32"/>
      <c r="F9" s="33" t="s">
        <v>8</v>
      </c>
      <c r="G9" s="34"/>
      <c r="H9" s="42" t="s">
        <v>66</v>
      </c>
      <c r="I9" s="43"/>
      <c r="J9" s="42" t="s">
        <v>38</v>
      </c>
      <c r="K9" s="43"/>
      <c r="L9" s="33" t="s">
        <v>9</v>
      </c>
      <c r="M9" s="34"/>
      <c r="N9" s="32" t="s">
        <v>10</v>
      </c>
      <c r="O9" s="32"/>
      <c r="P9" s="32" t="s">
        <v>11</v>
      </c>
      <c r="Q9" s="32"/>
      <c r="R9" s="30" t="s">
        <v>12</v>
      </c>
      <c r="S9" s="40" t="s">
        <v>13</v>
      </c>
    </row>
    <row r="10" spans="1:19" s="1" customFormat="1" ht="27.75" customHeight="1">
      <c r="A10" s="31"/>
      <c r="B10" s="31"/>
      <c r="C10" s="31"/>
      <c r="D10" s="15" t="s">
        <v>14</v>
      </c>
      <c r="E10" s="16" t="s">
        <v>15</v>
      </c>
      <c r="F10" s="15" t="s">
        <v>14</v>
      </c>
      <c r="G10" s="16" t="s">
        <v>15</v>
      </c>
      <c r="H10" s="16" t="s">
        <v>14</v>
      </c>
      <c r="I10" s="16" t="s">
        <v>15</v>
      </c>
      <c r="J10" s="16" t="s">
        <v>14</v>
      </c>
      <c r="K10" s="16" t="s">
        <v>15</v>
      </c>
      <c r="L10" s="16" t="s">
        <v>14</v>
      </c>
      <c r="M10" s="16" t="s">
        <v>15</v>
      </c>
      <c r="N10" s="16" t="s">
        <v>14</v>
      </c>
      <c r="O10" s="16" t="s">
        <v>15</v>
      </c>
      <c r="P10" s="16" t="s">
        <v>14</v>
      </c>
      <c r="Q10" s="16" t="s">
        <v>15</v>
      </c>
      <c r="R10" s="31"/>
      <c r="S10" s="41"/>
    </row>
    <row r="11" spans="1:19" s="1" customFormat="1" ht="27.75" customHeight="1">
      <c r="A11" s="17" t="s">
        <v>17</v>
      </c>
      <c r="B11" s="19" t="s">
        <v>58</v>
      </c>
      <c r="C11" s="19" t="s">
        <v>16</v>
      </c>
      <c r="D11" s="15">
        <v>0.15833333333333333</v>
      </c>
      <c r="E11" s="16">
        <v>2</v>
      </c>
      <c r="F11" s="15">
        <v>0.09375</v>
      </c>
      <c r="G11" s="16">
        <v>1</v>
      </c>
      <c r="H11" s="16">
        <v>53</v>
      </c>
      <c r="I11" s="16">
        <v>1</v>
      </c>
      <c r="J11" s="16">
        <v>54</v>
      </c>
      <c r="K11" s="16">
        <v>2</v>
      </c>
      <c r="L11" s="16">
        <v>178</v>
      </c>
      <c r="M11" s="16">
        <v>1</v>
      </c>
      <c r="N11" s="16"/>
      <c r="O11" s="16"/>
      <c r="P11" s="16">
        <v>34</v>
      </c>
      <c r="Q11" s="16">
        <v>1</v>
      </c>
      <c r="R11" s="18">
        <f>E11+G11+I11+K11+M11+Q11</f>
        <v>8</v>
      </c>
      <c r="S11" s="17" t="s">
        <v>17</v>
      </c>
    </row>
    <row r="12" spans="1:19" s="1" customFormat="1" ht="27.75" customHeight="1">
      <c r="A12" s="17" t="s">
        <v>18</v>
      </c>
      <c r="B12" s="16">
        <v>221</v>
      </c>
      <c r="C12" s="16" t="s">
        <v>50</v>
      </c>
      <c r="D12" s="15">
        <v>0.1875</v>
      </c>
      <c r="E12" s="16">
        <v>3</v>
      </c>
      <c r="F12" s="15">
        <v>0.16597222222222222</v>
      </c>
      <c r="G12" s="10" t="s">
        <v>73</v>
      </c>
      <c r="H12" s="16">
        <v>39</v>
      </c>
      <c r="I12" s="16">
        <v>3</v>
      </c>
      <c r="J12" s="16">
        <v>55</v>
      </c>
      <c r="K12" s="16">
        <v>1</v>
      </c>
      <c r="L12" s="16">
        <v>158</v>
      </c>
      <c r="M12" s="16">
        <v>2</v>
      </c>
      <c r="N12" s="16"/>
      <c r="O12" s="16"/>
      <c r="P12" s="16">
        <v>30</v>
      </c>
      <c r="Q12" s="16">
        <v>2</v>
      </c>
      <c r="R12" s="18">
        <f>E12+2.5+I12+K12+M12+Q12</f>
        <v>13.5</v>
      </c>
      <c r="S12" s="17" t="s">
        <v>18</v>
      </c>
    </row>
    <row r="13" spans="1:19" s="1" customFormat="1" ht="27.75" customHeight="1">
      <c r="A13" s="17" t="s">
        <v>19</v>
      </c>
      <c r="B13" s="19">
        <v>377</v>
      </c>
      <c r="C13" s="19" t="s">
        <v>31</v>
      </c>
      <c r="D13" s="15">
        <v>0.18819444444444444</v>
      </c>
      <c r="E13" s="16">
        <v>4</v>
      </c>
      <c r="F13" s="15">
        <v>0.21805555555555556</v>
      </c>
      <c r="G13" s="16">
        <v>4</v>
      </c>
      <c r="H13" s="16">
        <v>44</v>
      </c>
      <c r="I13" s="16">
        <v>2</v>
      </c>
      <c r="J13" s="16">
        <v>40</v>
      </c>
      <c r="K13" s="16">
        <v>3</v>
      </c>
      <c r="L13" s="16">
        <v>141</v>
      </c>
      <c r="M13" s="16">
        <v>3</v>
      </c>
      <c r="N13" s="16"/>
      <c r="O13" s="16"/>
      <c r="P13" s="16">
        <v>22</v>
      </c>
      <c r="Q13" s="10" t="s">
        <v>70</v>
      </c>
      <c r="R13" s="18">
        <f>E13+G13+I13+K13+M13+7</f>
        <v>23</v>
      </c>
      <c r="S13" s="17" t="s">
        <v>19</v>
      </c>
    </row>
    <row r="14" spans="1:19" s="1" customFormat="1" ht="27.75" customHeight="1">
      <c r="A14" s="17" t="s">
        <v>20</v>
      </c>
      <c r="B14" s="19" t="s">
        <v>47</v>
      </c>
      <c r="C14" s="19" t="s">
        <v>16</v>
      </c>
      <c r="D14" s="15">
        <v>0.1451388888888889</v>
      </c>
      <c r="E14" s="16">
        <v>1</v>
      </c>
      <c r="F14" s="15">
        <v>0.16597222222222222</v>
      </c>
      <c r="G14" s="10" t="s">
        <v>73</v>
      </c>
      <c r="H14" s="16" t="s">
        <v>61</v>
      </c>
      <c r="I14" s="16">
        <v>7</v>
      </c>
      <c r="J14" s="16">
        <v>34</v>
      </c>
      <c r="K14" s="16">
        <v>5</v>
      </c>
      <c r="L14" s="16">
        <v>101</v>
      </c>
      <c r="M14" s="16">
        <v>6</v>
      </c>
      <c r="N14" s="16"/>
      <c r="O14" s="16"/>
      <c r="P14" s="16">
        <v>24</v>
      </c>
      <c r="Q14" s="16">
        <v>5</v>
      </c>
      <c r="R14" s="18">
        <f>E14+2.5+I14+K14+M14+Q14</f>
        <v>26.5</v>
      </c>
      <c r="S14" s="17" t="s">
        <v>20</v>
      </c>
    </row>
    <row r="15" spans="1:19" s="1" customFormat="1" ht="27.75" customHeight="1">
      <c r="A15" s="17" t="s">
        <v>21</v>
      </c>
      <c r="B15" s="18">
        <v>389</v>
      </c>
      <c r="C15" s="18" t="s">
        <v>51</v>
      </c>
      <c r="D15" s="15">
        <v>0.225</v>
      </c>
      <c r="E15" s="16">
        <v>5</v>
      </c>
      <c r="F15" s="15">
        <v>0.22569444444444445</v>
      </c>
      <c r="G15" s="16">
        <v>5</v>
      </c>
      <c r="H15" s="16">
        <v>33</v>
      </c>
      <c r="I15" s="16">
        <v>4</v>
      </c>
      <c r="J15" s="16">
        <v>37</v>
      </c>
      <c r="K15" s="16">
        <v>4</v>
      </c>
      <c r="L15" s="16">
        <v>126</v>
      </c>
      <c r="M15" s="16">
        <v>5</v>
      </c>
      <c r="N15" s="16"/>
      <c r="O15" s="16"/>
      <c r="P15" s="16">
        <v>20</v>
      </c>
      <c r="Q15" s="16">
        <v>9</v>
      </c>
      <c r="R15" s="18">
        <f>E15+G15+I15+K15+M15+Q15</f>
        <v>32</v>
      </c>
      <c r="S15" s="17" t="s">
        <v>21</v>
      </c>
    </row>
    <row r="16" spans="1:19" s="1" customFormat="1" ht="27.75" customHeight="1">
      <c r="A16" s="17" t="s">
        <v>22</v>
      </c>
      <c r="B16" s="20">
        <v>481</v>
      </c>
      <c r="C16" s="20" t="s">
        <v>25</v>
      </c>
      <c r="D16" s="15">
        <v>0.35000000000000003</v>
      </c>
      <c r="E16" s="16">
        <v>7</v>
      </c>
      <c r="F16" s="15">
        <v>0.26944444444444443</v>
      </c>
      <c r="G16" s="16">
        <v>7</v>
      </c>
      <c r="H16" s="16">
        <v>32</v>
      </c>
      <c r="I16" s="16">
        <v>5</v>
      </c>
      <c r="J16" s="16" t="s">
        <v>69</v>
      </c>
      <c r="K16" s="16">
        <v>8</v>
      </c>
      <c r="L16" s="16">
        <v>127</v>
      </c>
      <c r="M16" s="16">
        <v>4</v>
      </c>
      <c r="N16" s="16"/>
      <c r="O16" s="16"/>
      <c r="P16" s="16">
        <v>18</v>
      </c>
      <c r="Q16" s="16">
        <v>10</v>
      </c>
      <c r="R16" s="18">
        <f>E16+G16+I16+K16+M16+Q16</f>
        <v>41</v>
      </c>
      <c r="S16" s="17" t="s">
        <v>22</v>
      </c>
    </row>
    <row r="17" spans="1:19" s="1" customFormat="1" ht="27.75" customHeight="1">
      <c r="A17" s="17" t="s">
        <v>23</v>
      </c>
      <c r="B17" s="16">
        <v>585</v>
      </c>
      <c r="C17" s="16" t="s">
        <v>52</v>
      </c>
      <c r="D17" s="15">
        <v>0.4354166666666666</v>
      </c>
      <c r="E17" s="16">
        <v>8</v>
      </c>
      <c r="F17" s="15">
        <v>0.3847222222222222</v>
      </c>
      <c r="G17" s="16">
        <v>9</v>
      </c>
      <c r="H17" s="16" t="s">
        <v>63</v>
      </c>
      <c r="I17" s="16">
        <v>6</v>
      </c>
      <c r="J17" s="16">
        <v>32</v>
      </c>
      <c r="K17" s="16">
        <v>6</v>
      </c>
      <c r="L17" s="16">
        <v>70</v>
      </c>
      <c r="M17" s="16">
        <v>7</v>
      </c>
      <c r="N17" s="16"/>
      <c r="O17" s="16"/>
      <c r="P17" s="16">
        <v>22</v>
      </c>
      <c r="Q17" s="10" t="s">
        <v>70</v>
      </c>
      <c r="R17" s="18">
        <f>E17+G17+I17+K17+M17+7</f>
        <v>43</v>
      </c>
      <c r="S17" s="17" t="s">
        <v>23</v>
      </c>
    </row>
    <row r="18" spans="1:19" s="1" customFormat="1" ht="27.75" customHeight="1">
      <c r="A18" s="17" t="s">
        <v>24</v>
      </c>
      <c r="B18" s="20">
        <v>269</v>
      </c>
      <c r="C18" s="20" t="s">
        <v>42</v>
      </c>
      <c r="D18" s="15">
        <v>0.3125</v>
      </c>
      <c r="E18" s="16">
        <v>6</v>
      </c>
      <c r="F18" s="15">
        <v>0.2513888888888889</v>
      </c>
      <c r="G18" s="16">
        <v>6</v>
      </c>
      <c r="H18" s="16">
        <v>25</v>
      </c>
      <c r="I18" s="16">
        <v>10</v>
      </c>
      <c r="J18" s="16" t="s">
        <v>67</v>
      </c>
      <c r="K18" s="16">
        <v>7</v>
      </c>
      <c r="L18" s="16">
        <v>59</v>
      </c>
      <c r="M18" s="16">
        <v>8</v>
      </c>
      <c r="N18" s="16"/>
      <c r="O18" s="16"/>
      <c r="P18" s="16">
        <v>22</v>
      </c>
      <c r="Q18" s="10" t="s">
        <v>70</v>
      </c>
      <c r="R18" s="18">
        <f>E18+G18+I18+K18+M18+7</f>
        <v>44</v>
      </c>
      <c r="S18" s="17" t="s">
        <v>24</v>
      </c>
    </row>
    <row r="19" spans="1:19" s="1" customFormat="1" ht="27.75" customHeight="1">
      <c r="A19" s="17" t="s">
        <v>26</v>
      </c>
      <c r="B19" s="19">
        <v>249</v>
      </c>
      <c r="C19" s="19" t="s">
        <v>48</v>
      </c>
      <c r="D19" s="15">
        <v>0.45</v>
      </c>
      <c r="E19" s="16">
        <v>9</v>
      </c>
      <c r="F19" s="15">
        <v>0.29791666666666666</v>
      </c>
      <c r="G19" s="16">
        <v>8</v>
      </c>
      <c r="H19" s="16">
        <v>28</v>
      </c>
      <c r="I19" s="16">
        <v>9</v>
      </c>
      <c r="J19" s="16">
        <v>25</v>
      </c>
      <c r="K19" s="16">
        <v>10</v>
      </c>
      <c r="L19" s="16">
        <v>54</v>
      </c>
      <c r="M19" s="16">
        <v>9</v>
      </c>
      <c r="N19" s="16"/>
      <c r="O19" s="16"/>
      <c r="P19" s="16">
        <v>28</v>
      </c>
      <c r="Q19" s="16">
        <v>3</v>
      </c>
      <c r="R19" s="18">
        <f>E19+G19+I19+K19+M19+Q19</f>
        <v>48</v>
      </c>
      <c r="S19" s="17" t="s">
        <v>26</v>
      </c>
    </row>
    <row r="20" spans="1:19" s="1" customFormat="1" ht="27.75" customHeight="1">
      <c r="A20" s="17" t="s">
        <v>28</v>
      </c>
      <c r="B20" s="18">
        <v>264</v>
      </c>
      <c r="C20" s="18" t="s">
        <v>49</v>
      </c>
      <c r="D20" s="15">
        <v>0.6215277777777778</v>
      </c>
      <c r="E20" s="16">
        <v>10</v>
      </c>
      <c r="F20" s="15">
        <v>0.49652777777777773</v>
      </c>
      <c r="G20" s="16">
        <v>10</v>
      </c>
      <c r="H20" s="16" t="s">
        <v>62</v>
      </c>
      <c r="I20" s="16">
        <v>8</v>
      </c>
      <c r="J20" s="16" t="s">
        <v>68</v>
      </c>
      <c r="K20" s="16">
        <v>9</v>
      </c>
      <c r="L20" s="16">
        <v>39</v>
      </c>
      <c r="M20" s="16">
        <v>10</v>
      </c>
      <c r="N20" s="16"/>
      <c r="O20" s="16"/>
      <c r="P20" s="16">
        <v>25</v>
      </c>
      <c r="Q20" s="16">
        <v>4</v>
      </c>
      <c r="R20" s="18">
        <f>E20+G20+I20+K20+M20+Q20</f>
        <v>51</v>
      </c>
      <c r="S20" s="17" t="s">
        <v>28</v>
      </c>
    </row>
    <row r="21" spans="1:19" s="1" customFormat="1" ht="22.5" customHeight="1" hidden="1">
      <c r="A21" s="9">
        <v>11</v>
      </c>
      <c r="B21" s="9" t="e">
        <v>#REF!</v>
      </c>
      <c r="C21" s="9" t="e">
        <v>#REF!</v>
      </c>
      <c r="D21" s="21" t="e">
        <v>#REF!</v>
      </c>
      <c r="E21" s="9" t="e">
        <v>#REF!</v>
      </c>
      <c r="F21" s="21" t="e">
        <v>#REF!</v>
      </c>
      <c r="G21" s="9" t="e">
        <v>#REF!</v>
      </c>
      <c r="H21" s="9" t="e">
        <v>#REF!</v>
      </c>
      <c r="I21" s="9" t="e">
        <v>#REF!</v>
      </c>
      <c r="J21" s="9" t="e">
        <v>#REF!</v>
      </c>
      <c r="K21" s="9" t="e">
        <v>#REF!</v>
      </c>
      <c r="L21" s="9" t="e">
        <v>#REF!</v>
      </c>
      <c r="M21" s="9" t="e">
        <v>#REF!</v>
      </c>
      <c r="N21" s="9"/>
      <c r="O21" s="9"/>
      <c r="P21" s="9" t="e">
        <v>#REF!</v>
      </c>
      <c r="Q21" s="9" t="e">
        <v>#REF!</v>
      </c>
      <c r="R21" s="9" t="e">
        <v>#REF!</v>
      </c>
      <c r="S21" s="14"/>
    </row>
    <row r="22" spans="1:19" s="1" customFormat="1" ht="22.5" customHeight="1" hidden="1">
      <c r="A22" s="9">
        <v>12</v>
      </c>
      <c r="B22" s="9" t="e">
        <v>#REF!</v>
      </c>
      <c r="C22" s="9" t="e">
        <v>#REF!</v>
      </c>
      <c r="D22" s="7" t="e">
        <v>#REF!</v>
      </c>
      <c r="E22" s="8" t="e">
        <v>#REF!</v>
      </c>
      <c r="F22" s="7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/>
      <c r="O22" s="8"/>
      <c r="P22" s="8" t="e">
        <v>#REF!</v>
      </c>
      <c r="Q22" s="8" t="e">
        <v>#REF!</v>
      </c>
      <c r="R22" s="9" t="e">
        <v>#REF!</v>
      </c>
      <c r="S22" s="10"/>
    </row>
    <row r="23" spans="1:19" s="1" customFormat="1" ht="12.75" hidden="1">
      <c r="A23" s="8">
        <v>8</v>
      </c>
      <c r="B23" s="9" t="e">
        <v>#REF!</v>
      </c>
      <c r="C23" s="8" t="e">
        <v>#REF!</v>
      </c>
      <c r="D23" s="7">
        <v>0</v>
      </c>
      <c r="E23" s="8" t="e">
        <v>#REF!</v>
      </c>
      <c r="F23" s="7">
        <v>0</v>
      </c>
      <c r="G23" s="8" t="e">
        <v>#REF!</v>
      </c>
      <c r="H23" s="8">
        <v>0</v>
      </c>
      <c r="I23" s="8" t="e">
        <v>#REF!</v>
      </c>
      <c r="J23" s="8" t="e">
        <v>#REF!</v>
      </c>
      <c r="K23" s="8">
        <v>0</v>
      </c>
      <c r="L23" s="8" t="e">
        <v>#REF!</v>
      </c>
      <c r="M23" s="8">
        <v>0</v>
      </c>
      <c r="N23" s="8" t="e">
        <v>#REF!</v>
      </c>
      <c r="O23" s="8" t="e">
        <v>#REF!</v>
      </c>
      <c r="P23" s="8" t="e">
        <v>#REF!</v>
      </c>
      <c r="Q23" s="8">
        <v>0</v>
      </c>
      <c r="R23" s="8" t="e">
        <v>#REF!</v>
      </c>
      <c r="S23" s="10" t="s">
        <v>24</v>
      </c>
    </row>
    <row r="24" spans="1:19" s="1" customFormat="1" ht="12.75" hidden="1">
      <c r="A24" s="8">
        <v>9</v>
      </c>
      <c r="B24" s="9" t="e">
        <v>#REF!</v>
      </c>
      <c r="C24" s="8" t="e">
        <v>#REF!</v>
      </c>
      <c r="D24" s="7">
        <v>0</v>
      </c>
      <c r="E24" s="8" t="e">
        <v>#REF!</v>
      </c>
      <c r="F24" s="7">
        <v>0</v>
      </c>
      <c r="G24" s="8" t="e">
        <v>#REF!</v>
      </c>
      <c r="H24" s="8">
        <v>0</v>
      </c>
      <c r="I24" s="8" t="e">
        <v>#REF!</v>
      </c>
      <c r="J24" s="8" t="e">
        <v>#REF!</v>
      </c>
      <c r="K24" s="8">
        <v>0</v>
      </c>
      <c r="L24" s="8" t="e">
        <v>#REF!</v>
      </c>
      <c r="M24" s="8">
        <v>0</v>
      </c>
      <c r="N24" s="8" t="e">
        <v>#REF!</v>
      </c>
      <c r="O24" s="8" t="e">
        <v>#REF!</v>
      </c>
      <c r="P24" s="8" t="e">
        <v>#REF!</v>
      </c>
      <c r="Q24" s="8">
        <v>0</v>
      </c>
      <c r="R24" s="8" t="s">
        <v>29</v>
      </c>
      <c r="S24" s="8" t="s">
        <v>29</v>
      </c>
    </row>
    <row r="25" spans="4:19" s="1" customFormat="1" ht="12.75">
      <c r="D25" s="11"/>
      <c r="F25" s="11"/>
      <c r="S25" s="12"/>
    </row>
    <row r="26" spans="1:19" s="1" customFormat="1" ht="19.5" customHeight="1">
      <c r="A26" s="23" t="s">
        <v>40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4:19" s="1" customFormat="1" ht="6.75" customHeight="1">
      <c r="D27" s="11"/>
      <c r="F27" s="11"/>
      <c r="S27" s="12"/>
    </row>
    <row r="28" spans="1:19" s="1" customFormat="1" ht="19.5" customHeight="1">
      <c r="A28" s="23" t="s">
        <v>75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ht="12.75"/>
    <row r="30" spans="1:19" s="1" customFormat="1" ht="42" customHeight="1">
      <c r="A30" s="24" t="s">
        <v>59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s="1" customFormat="1" ht="4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s="1" customFormat="1" ht="16.5">
      <c r="A32" s="27" t="s">
        <v>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s="1" customFormat="1" ht="15">
      <c r="A33" s="28" t="s">
        <v>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s="1" customFormat="1" ht="7.5" customHeight="1">
      <c r="A34" s="2"/>
      <c r="B34" s="2"/>
      <c r="C34" s="2"/>
      <c r="D34" s="3"/>
      <c r="E34" s="2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"/>
    </row>
    <row r="35" spans="1:19" s="1" customFormat="1" ht="15">
      <c r="A35" s="29" t="s">
        <v>30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s="1" customFormat="1" ht="15.75" customHeight="1">
      <c r="A36" s="25" t="s">
        <v>3</v>
      </c>
      <c r="B36" s="25"/>
      <c r="C36" s="25"/>
      <c r="D36" s="25"/>
      <c r="E36" s="5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26" t="s">
        <v>60</v>
      </c>
      <c r="R36" s="26"/>
      <c r="S36" s="26"/>
    </row>
    <row r="37" spans="1:19" s="1" customFormat="1" ht="51" customHeight="1">
      <c r="A37" s="36" t="s">
        <v>4</v>
      </c>
      <c r="B37" s="36" t="s">
        <v>5</v>
      </c>
      <c r="C37" s="36" t="s">
        <v>6</v>
      </c>
      <c r="D37" s="35" t="s">
        <v>7</v>
      </c>
      <c r="E37" s="35"/>
      <c r="F37" s="42" t="s">
        <v>8</v>
      </c>
      <c r="G37" s="43"/>
      <c r="H37" s="42" t="s">
        <v>66</v>
      </c>
      <c r="I37" s="43"/>
      <c r="J37" s="42" t="s">
        <v>38</v>
      </c>
      <c r="K37" s="43"/>
      <c r="L37" s="42" t="s">
        <v>9</v>
      </c>
      <c r="M37" s="43"/>
      <c r="N37" s="35" t="s">
        <v>10</v>
      </c>
      <c r="O37" s="35"/>
      <c r="P37" s="35" t="s">
        <v>11</v>
      </c>
      <c r="Q37" s="35"/>
      <c r="R37" s="36" t="s">
        <v>12</v>
      </c>
      <c r="S37" s="38" t="s">
        <v>13</v>
      </c>
    </row>
    <row r="38" spans="1:19" s="1" customFormat="1" ht="27.75" customHeight="1">
      <c r="A38" s="37"/>
      <c r="B38" s="37"/>
      <c r="C38" s="37"/>
      <c r="D38" s="7" t="s">
        <v>14</v>
      </c>
      <c r="E38" s="8" t="s">
        <v>15</v>
      </c>
      <c r="F38" s="7" t="s">
        <v>14</v>
      </c>
      <c r="G38" s="8" t="s">
        <v>15</v>
      </c>
      <c r="H38" s="8" t="s">
        <v>14</v>
      </c>
      <c r="I38" s="8" t="s">
        <v>15</v>
      </c>
      <c r="J38" s="8" t="s">
        <v>14</v>
      </c>
      <c r="K38" s="8" t="s">
        <v>15</v>
      </c>
      <c r="L38" s="8" t="s">
        <v>14</v>
      </c>
      <c r="M38" s="8" t="s">
        <v>15</v>
      </c>
      <c r="N38" s="8" t="s">
        <v>14</v>
      </c>
      <c r="O38" s="8" t="s">
        <v>15</v>
      </c>
      <c r="P38" s="8" t="s">
        <v>14</v>
      </c>
      <c r="Q38" s="8" t="s">
        <v>15</v>
      </c>
      <c r="R38" s="37"/>
      <c r="S38" s="39"/>
    </row>
    <row r="39" spans="1:19" s="1" customFormat="1" ht="27.75" customHeight="1">
      <c r="A39" s="17" t="s">
        <v>17</v>
      </c>
      <c r="B39" s="8">
        <v>384</v>
      </c>
      <c r="C39" s="8" t="s">
        <v>56</v>
      </c>
      <c r="D39" s="7">
        <v>0.15277777777777776</v>
      </c>
      <c r="E39" s="8">
        <v>1</v>
      </c>
      <c r="F39" s="7">
        <v>0.061111111111111116</v>
      </c>
      <c r="G39" s="8">
        <v>1</v>
      </c>
      <c r="H39" s="8">
        <v>73</v>
      </c>
      <c r="I39" s="8">
        <v>1</v>
      </c>
      <c r="J39" s="8">
        <v>81</v>
      </c>
      <c r="K39" s="8">
        <v>1</v>
      </c>
      <c r="L39" s="8">
        <v>163</v>
      </c>
      <c r="M39" s="8">
        <v>2</v>
      </c>
      <c r="N39" s="8"/>
      <c r="O39" s="8"/>
      <c r="P39" s="8">
        <v>33</v>
      </c>
      <c r="Q39" s="8">
        <v>1</v>
      </c>
      <c r="R39" s="18">
        <f>E39+G39+I39+K39+M39+Q39</f>
        <v>7</v>
      </c>
      <c r="S39" s="14" t="s">
        <v>17</v>
      </c>
    </row>
    <row r="40" spans="1:19" s="1" customFormat="1" ht="27.75" customHeight="1">
      <c r="A40" s="17" t="s">
        <v>18</v>
      </c>
      <c r="B40" s="8" t="s">
        <v>45</v>
      </c>
      <c r="C40" s="8" t="s">
        <v>36</v>
      </c>
      <c r="D40" s="7">
        <v>0.18472222222222223</v>
      </c>
      <c r="E40" s="8">
        <v>2</v>
      </c>
      <c r="F40" s="7">
        <v>0.09375</v>
      </c>
      <c r="G40" s="8">
        <v>2</v>
      </c>
      <c r="H40" s="8">
        <v>61</v>
      </c>
      <c r="I40" s="8">
        <v>2</v>
      </c>
      <c r="J40" s="8">
        <v>71</v>
      </c>
      <c r="K40" s="8">
        <v>6</v>
      </c>
      <c r="L40" s="8">
        <v>136</v>
      </c>
      <c r="M40" s="8">
        <v>4</v>
      </c>
      <c r="N40" s="8"/>
      <c r="O40" s="8"/>
      <c r="P40" s="8">
        <v>23</v>
      </c>
      <c r="Q40" s="10" t="s">
        <v>71</v>
      </c>
      <c r="R40" s="18">
        <f>E40+G40+I40+K40+M40+10.5</f>
        <v>26.5</v>
      </c>
      <c r="S40" s="14" t="s">
        <v>18</v>
      </c>
    </row>
    <row r="41" spans="1:19" s="1" customFormat="1" ht="27.75" customHeight="1">
      <c r="A41" s="17" t="s">
        <v>19</v>
      </c>
      <c r="B41" s="19">
        <v>378</v>
      </c>
      <c r="C41" s="19" t="s">
        <v>55</v>
      </c>
      <c r="D41" s="7">
        <v>0.25069444444444444</v>
      </c>
      <c r="E41" s="8">
        <v>4</v>
      </c>
      <c r="F41" s="7">
        <v>0.15486111111111112</v>
      </c>
      <c r="G41" s="8">
        <v>3</v>
      </c>
      <c r="H41" s="8" t="s">
        <v>64</v>
      </c>
      <c r="I41" s="10" t="s">
        <v>65</v>
      </c>
      <c r="J41" s="8">
        <v>76</v>
      </c>
      <c r="K41" s="8">
        <v>3</v>
      </c>
      <c r="L41" s="8">
        <v>157</v>
      </c>
      <c r="M41" s="8">
        <v>3</v>
      </c>
      <c r="N41" s="8"/>
      <c r="O41" s="8"/>
      <c r="P41" s="8">
        <v>23</v>
      </c>
      <c r="Q41" s="10" t="s">
        <v>71</v>
      </c>
      <c r="R41" s="18">
        <f>E41+G41+5.5+K41+M41+10.5</f>
        <v>29</v>
      </c>
      <c r="S41" s="14" t="s">
        <v>19</v>
      </c>
    </row>
    <row r="42" spans="1:19" s="1" customFormat="1" ht="27.75" customHeight="1">
      <c r="A42" s="17" t="s">
        <v>20</v>
      </c>
      <c r="B42" s="9" t="s">
        <v>46</v>
      </c>
      <c r="C42" s="9" t="s">
        <v>36</v>
      </c>
      <c r="D42" s="7">
        <v>0.22847222222222222</v>
      </c>
      <c r="E42" s="8">
        <v>3</v>
      </c>
      <c r="F42" s="7">
        <v>0.23194444444444443</v>
      </c>
      <c r="G42" s="8">
        <v>6</v>
      </c>
      <c r="H42" s="8">
        <v>44</v>
      </c>
      <c r="I42" s="8">
        <v>12</v>
      </c>
      <c r="J42" s="8">
        <v>80</v>
      </c>
      <c r="K42" s="8">
        <v>2</v>
      </c>
      <c r="L42" s="8">
        <v>129</v>
      </c>
      <c r="M42" s="8">
        <v>5</v>
      </c>
      <c r="N42" s="8"/>
      <c r="O42" s="8"/>
      <c r="P42" s="8">
        <v>25</v>
      </c>
      <c r="Q42" s="10" t="s">
        <v>70</v>
      </c>
      <c r="R42" s="18">
        <f>E42+G42+I42+K42+M42+7</f>
        <v>35</v>
      </c>
      <c r="S42" s="14" t="s">
        <v>20</v>
      </c>
    </row>
    <row r="43" spans="1:19" s="1" customFormat="1" ht="27.75" customHeight="1">
      <c r="A43" s="17" t="s">
        <v>21</v>
      </c>
      <c r="B43" s="8">
        <v>282</v>
      </c>
      <c r="C43" s="8" t="s">
        <v>44</v>
      </c>
      <c r="D43" s="7">
        <v>0.35000000000000003</v>
      </c>
      <c r="E43" s="8">
        <v>7</v>
      </c>
      <c r="F43" s="7">
        <v>0.17013888888888887</v>
      </c>
      <c r="G43" s="8">
        <v>4</v>
      </c>
      <c r="H43" s="8">
        <v>58</v>
      </c>
      <c r="I43" s="8">
        <v>4</v>
      </c>
      <c r="J43" s="8">
        <v>72</v>
      </c>
      <c r="K43" s="8">
        <v>5</v>
      </c>
      <c r="L43" s="8">
        <v>90</v>
      </c>
      <c r="M43" s="8">
        <v>11</v>
      </c>
      <c r="N43" s="8"/>
      <c r="O43" s="8"/>
      <c r="P43" s="8">
        <v>27</v>
      </c>
      <c r="Q43" s="8">
        <v>4</v>
      </c>
      <c r="R43" s="18">
        <f>E43+G43+I43+K43+M43+Q43</f>
        <v>35</v>
      </c>
      <c r="S43" s="14" t="s">
        <v>21</v>
      </c>
    </row>
    <row r="44" spans="1:19" s="1" customFormat="1" ht="27.75" customHeight="1">
      <c r="A44" s="17" t="s">
        <v>22</v>
      </c>
      <c r="B44" s="8">
        <v>389</v>
      </c>
      <c r="C44" s="8" t="s">
        <v>54</v>
      </c>
      <c r="D44" s="7">
        <v>0.36874999999999997</v>
      </c>
      <c r="E44" s="8">
        <v>8</v>
      </c>
      <c r="F44" s="7">
        <v>0.29444444444444445</v>
      </c>
      <c r="G44" s="8">
        <v>8</v>
      </c>
      <c r="H44" s="8">
        <v>54</v>
      </c>
      <c r="I44" s="8">
        <v>7</v>
      </c>
      <c r="J44" s="8">
        <v>74</v>
      </c>
      <c r="K44" s="8">
        <v>4</v>
      </c>
      <c r="L44" s="8">
        <v>128</v>
      </c>
      <c r="M44" s="8">
        <v>6</v>
      </c>
      <c r="N44" s="8"/>
      <c r="O44" s="8"/>
      <c r="P44" s="8">
        <v>25</v>
      </c>
      <c r="Q44" s="10" t="s">
        <v>70</v>
      </c>
      <c r="R44" s="18">
        <f>E44+G44+I44+K44+M44+7</f>
        <v>40</v>
      </c>
      <c r="S44" s="14" t="s">
        <v>22</v>
      </c>
    </row>
    <row r="45" spans="1:19" s="1" customFormat="1" ht="27.75" customHeight="1">
      <c r="A45" s="17" t="s">
        <v>23</v>
      </c>
      <c r="B45" s="19">
        <v>481</v>
      </c>
      <c r="C45" s="19" t="s">
        <v>25</v>
      </c>
      <c r="D45" s="7">
        <v>0.2555555555555556</v>
      </c>
      <c r="E45" s="8">
        <v>5</v>
      </c>
      <c r="F45" s="7">
        <v>0.22152777777777777</v>
      </c>
      <c r="G45" s="8">
        <v>5</v>
      </c>
      <c r="H45" s="8" t="s">
        <v>64</v>
      </c>
      <c r="I45" s="10" t="s">
        <v>65</v>
      </c>
      <c r="J45" s="8">
        <v>69</v>
      </c>
      <c r="K45" s="8">
        <v>7</v>
      </c>
      <c r="L45" s="8">
        <v>123</v>
      </c>
      <c r="M45" s="8">
        <v>7</v>
      </c>
      <c r="N45" s="8"/>
      <c r="O45" s="8"/>
      <c r="P45" s="8">
        <v>21</v>
      </c>
      <c r="Q45" s="8">
        <v>12</v>
      </c>
      <c r="R45" s="18">
        <f>E45+G45+5.5+K45+M45+Q45</f>
        <v>41.5</v>
      </c>
      <c r="S45" s="14" t="s">
        <v>23</v>
      </c>
    </row>
    <row r="46" spans="1:19" s="1" customFormat="1" ht="27.75" customHeight="1">
      <c r="A46" s="17" t="s">
        <v>24</v>
      </c>
      <c r="B46" s="20">
        <v>381</v>
      </c>
      <c r="C46" s="20" t="s">
        <v>41</v>
      </c>
      <c r="D46" s="7">
        <v>0.4048611111111111</v>
      </c>
      <c r="E46" s="8">
        <v>9</v>
      </c>
      <c r="F46" s="7">
        <v>0.3125</v>
      </c>
      <c r="G46" s="8">
        <v>9</v>
      </c>
      <c r="H46" s="8">
        <v>47</v>
      </c>
      <c r="I46" s="8">
        <v>9</v>
      </c>
      <c r="J46" s="8">
        <v>66</v>
      </c>
      <c r="K46" s="8">
        <v>9</v>
      </c>
      <c r="L46" s="8">
        <v>168</v>
      </c>
      <c r="M46" s="8">
        <v>1</v>
      </c>
      <c r="N46" s="8"/>
      <c r="O46" s="8"/>
      <c r="P46" s="8">
        <v>25</v>
      </c>
      <c r="Q46" s="10" t="s">
        <v>70</v>
      </c>
      <c r="R46" s="18">
        <f>E46+G46+I46+K46+M46+7</f>
        <v>44</v>
      </c>
      <c r="S46" s="14" t="s">
        <v>24</v>
      </c>
    </row>
    <row r="47" spans="1:19" s="1" customFormat="1" ht="27.75" customHeight="1">
      <c r="A47" s="17" t="s">
        <v>26</v>
      </c>
      <c r="B47" s="19">
        <v>551</v>
      </c>
      <c r="C47" s="19" t="s">
        <v>27</v>
      </c>
      <c r="D47" s="7">
        <v>0.4986111111111111</v>
      </c>
      <c r="E47" s="8">
        <v>10</v>
      </c>
      <c r="F47" s="7">
        <v>0.32569444444444445</v>
      </c>
      <c r="G47" s="8">
        <v>11</v>
      </c>
      <c r="H47" s="8">
        <v>61</v>
      </c>
      <c r="I47" s="8">
        <v>3</v>
      </c>
      <c r="J47" s="8">
        <v>68</v>
      </c>
      <c r="K47" s="8">
        <v>8</v>
      </c>
      <c r="L47" s="8">
        <v>99</v>
      </c>
      <c r="M47" s="8">
        <v>10</v>
      </c>
      <c r="N47" s="8"/>
      <c r="O47" s="8"/>
      <c r="P47" s="8">
        <v>26</v>
      </c>
      <c r="Q47" s="8">
        <v>5</v>
      </c>
      <c r="R47" s="18">
        <f>E47+G47+I47+K47+M47+Q47</f>
        <v>47</v>
      </c>
      <c r="S47" s="14" t="s">
        <v>26</v>
      </c>
    </row>
    <row r="48" spans="1:19" s="1" customFormat="1" ht="27.75" customHeight="1">
      <c r="A48" s="17" t="s">
        <v>28</v>
      </c>
      <c r="B48" s="19">
        <v>379</v>
      </c>
      <c r="C48" s="19" t="s">
        <v>35</v>
      </c>
      <c r="D48" s="7">
        <v>0.31319444444444444</v>
      </c>
      <c r="E48" s="8">
        <v>6</v>
      </c>
      <c r="F48" s="7">
        <v>0.3333333333333333</v>
      </c>
      <c r="G48" s="8">
        <v>12</v>
      </c>
      <c r="H48" s="8">
        <v>48</v>
      </c>
      <c r="I48" s="8">
        <v>8</v>
      </c>
      <c r="J48" s="8">
        <v>61</v>
      </c>
      <c r="K48" s="8">
        <v>11</v>
      </c>
      <c r="L48" s="8">
        <v>88</v>
      </c>
      <c r="M48" s="8">
        <v>12</v>
      </c>
      <c r="N48" s="8"/>
      <c r="O48" s="8"/>
      <c r="P48" s="8">
        <v>29</v>
      </c>
      <c r="Q48" s="8">
        <v>3</v>
      </c>
      <c r="R48" s="18">
        <f>E48+G48+I48+K48+M48+Q48</f>
        <v>52</v>
      </c>
      <c r="S48" s="14" t="s">
        <v>28</v>
      </c>
    </row>
    <row r="49" spans="1:19" s="1" customFormat="1" ht="27.75" customHeight="1">
      <c r="A49" s="17" t="s">
        <v>32</v>
      </c>
      <c r="B49" s="19">
        <v>249</v>
      </c>
      <c r="C49" s="19" t="s">
        <v>48</v>
      </c>
      <c r="D49" s="7">
        <v>0.5111111111111112</v>
      </c>
      <c r="E49" s="8">
        <v>11</v>
      </c>
      <c r="F49" s="7">
        <v>0.3138888888888889</v>
      </c>
      <c r="G49" s="8">
        <v>10</v>
      </c>
      <c r="H49" s="8">
        <v>46</v>
      </c>
      <c r="I49" s="8">
        <v>10</v>
      </c>
      <c r="J49" s="8">
        <v>62</v>
      </c>
      <c r="K49" s="8">
        <v>10</v>
      </c>
      <c r="L49" s="8">
        <v>105</v>
      </c>
      <c r="M49" s="8">
        <v>9</v>
      </c>
      <c r="N49" s="8"/>
      <c r="O49" s="8"/>
      <c r="P49" s="8">
        <v>31</v>
      </c>
      <c r="Q49" s="8">
        <v>2</v>
      </c>
      <c r="R49" s="18">
        <f>E49+G49+I49+K49+M49+Q49</f>
        <v>52</v>
      </c>
      <c r="S49" s="14" t="s">
        <v>32</v>
      </c>
    </row>
    <row r="50" spans="1:19" s="1" customFormat="1" ht="27.75" customHeight="1">
      <c r="A50" s="17" t="s">
        <v>74</v>
      </c>
      <c r="B50" s="8">
        <v>386</v>
      </c>
      <c r="C50" s="8" t="s">
        <v>53</v>
      </c>
      <c r="D50" s="7">
        <v>0.5201388888888888</v>
      </c>
      <c r="E50" s="8">
        <v>12</v>
      </c>
      <c r="F50" s="7">
        <v>0.25277777777777777</v>
      </c>
      <c r="G50" s="8">
        <v>7</v>
      </c>
      <c r="H50" s="8">
        <v>45</v>
      </c>
      <c r="I50" s="8">
        <v>11</v>
      </c>
      <c r="J50" s="8">
        <v>53</v>
      </c>
      <c r="K50" s="8">
        <v>12</v>
      </c>
      <c r="L50" s="8">
        <v>113</v>
      </c>
      <c r="M50" s="8">
        <v>8</v>
      </c>
      <c r="N50" s="8"/>
      <c r="O50" s="8"/>
      <c r="P50" s="8">
        <v>24</v>
      </c>
      <c r="Q50" s="8">
        <v>9</v>
      </c>
      <c r="R50" s="18">
        <f>E50+G50+I50+K50+M50+Q50</f>
        <v>59</v>
      </c>
      <c r="S50" s="14" t="s">
        <v>74</v>
      </c>
    </row>
    <row r="51" spans="4:19" s="1" customFormat="1" ht="12.75">
      <c r="D51" s="11"/>
      <c r="F51" s="11"/>
      <c r="S51" s="12"/>
    </row>
    <row r="52" spans="1:19" s="1" customFormat="1" ht="19.5" customHeight="1">
      <c r="A52" s="23" t="s">
        <v>40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4:19" s="1" customFormat="1" ht="6.75" customHeight="1">
      <c r="D53" s="11"/>
      <c r="F53" s="11"/>
      <c r="S53" s="12"/>
    </row>
    <row r="54" spans="1:19" s="1" customFormat="1" ht="19.5" customHeight="1">
      <c r="A54" s="23" t="s">
        <v>75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ht="12.75"/>
    <row r="56" spans="1:19" s="1" customFormat="1" ht="42" customHeight="1">
      <c r="A56" s="24" t="s">
        <v>59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s="1" customFormat="1" ht="4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s="1" customFormat="1" ht="16.5">
      <c r="A58" s="27" t="s">
        <v>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1:19" s="1" customFormat="1" ht="15">
      <c r="A59" s="28" t="s">
        <v>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19" s="1" customFormat="1" ht="7.5" customHeight="1">
      <c r="A60" s="2"/>
      <c r="B60" s="2"/>
      <c r="C60" s="2"/>
      <c r="D60" s="3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4"/>
    </row>
    <row r="61" spans="1:19" s="1" customFormat="1" ht="15">
      <c r="A61" s="29" t="s">
        <v>33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s="1" customFormat="1" ht="15.75" customHeight="1">
      <c r="A62" s="25" t="s">
        <v>3</v>
      </c>
      <c r="B62" s="25"/>
      <c r="C62" s="25"/>
      <c r="D62" s="25"/>
      <c r="E62" s="5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26" t="s">
        <v>60</v>
      </c>
      <c r="R62" s="26"/>
      <c r="S62" s="26"/>
    </row>
    <row r="63" spans="1:19" s="1" customFormat="1" ht="51" customHeight="1">
      <c r="A63" s="36" t="s">
        <v>4</v>
      </c>
      <c r="B63" s="36" t="s">
        <v>5</v>
      </c>
      <c r="C63" s="36" t="s">
        <v>6</v>
      </c>
      <c r="D63" s="35" t="s">
        <v>7</v>
      </c>
      <c r="E63" s="35"/>
      <c r="F63" s="42" t="s">
        <v>8</v>
      </c>
      <c r="G63" s="43"/>
      <c r="H63" s="42" t="s">
        <v>66</v>
      </c>
      <c r="I63" s="43"/>
      <c r="J63" s="42" t="s">
        <v>38</v>
      </c>
      <c r="K63" s="43"/>
      <c r="L63" s="42" t="s">
        <v>9</v>
      </c>
      <c r="M63" s="43"/>
      <c r="N63" s="35" t="s">
        <v>10</v>
      </c>
      <c r="O63" s="35"/>
      <c r="P63" s="35" t="s">
        <v>11</v>
      </c>
      <c r="Q63" s="35"/>
      <c r="R63" s="36" t="s">
        <v>12</v>
      </c>
      <c r="S63" s="38" t="s">
        <v>13</v>
      </c>
    </row>
    <row r="64" spans="1:19" s="1" customFormat="1" ht="27.75" customHeight="1">
      <c r="A64" s="37"/>
      <c r="B64" s="37"/>
      <c r="C64" s="37"/>
      <c r="D64" s="7" t="s">
        <v>14</v>
      </c>
      <c r="E64" s="8" t="s">
        <v>15</v>
      </c>
      <c r="F64" s="7" t="s">
        <v>14</v>
      </c>
      <c r="G64" s="8" t="s">
        <v>15</v>
      </c>
      <c r="H64" s="8" t="s">
        <v>14</v>
      </c>
      <c r="I64" s="8" t="s">
        <v>15</v>
      </c>
      <c r="J64" s="8" t="s">
        <v>14</v>
      </c>
      <c r="K64" s="8" t="s">
        <v>15</v>
      </c>
      <c r="L64" s="8" t="s">
        <v>14</v>
      </c>
      <c r="M64" s="8" t="s">
        <v>15</v>
      </c>
      <c r="N64" s="8" t="s">
        <v>14</v>
      </c>
      <c r="O64" s="8" t="s">
        <v>15</v>
      </c>
      <c r="P64" s="8" t="s">
        <v>14</v>
      </c>
      <c r="Q64" s="8" t="s">
        <v>15</v>
      </c>
      <c r="R64" s="37"/>
      <c r="S64" s="39"/>
    </row>
    <row r="65" spans="1:19" s="1" customFormat="1" ht="27.75" customHeight="1">
      <c r="A65" s="17" t="s">
        <v>17</v>
      </c>
      <c r="B65" s="8" t="s">
        <v>45</v>
      </c>
      <c r="C65" s="8" t="s">
        <v>37</v>
      </c>
      <c r="D65" s="7">
        <v>0.1798611111111111</v>
      </c>
      <c r="E65" s="8">
        <v>1</v>
      </c>
      <c r="F65" s="7">
        <v>0.10833333333333334</v>
      </c>
      <c r="G65" s="8">
        <v>1</v>
      </c>
      <c r="H65" s="8">
        <v>95</v>
      </c>
      <c r="I65" s="8">
        <v>1</v>
      </c>
      <c r="J65" s="8">
        <v>111</v>
      </c>
      <c r="K65" s="8">
        <v>1</v>
      </c>
      <c r="L65" s="8">
        <v>173</v>
      </c>
      <c r="M65" s="8">
        <v>1</v>
      </c>
      <c r="N65" s="8"/>
      <c r="O65" s="8"/>
      <c r="P65" s="8">
        <v>38</v>
      </c>
      <c r="Q65" s="8">
        <v>1</v>
      </c>
      <c r="R65" s="18">
        <f>E65+G65+I65+K65+M65+Q65</f>
        <v>6</v>
      </c>
      <c r="S65" s="14" t="s">
        <v>17</v>
      </c>
    </row>
    <row r="66" spans="1:19" s="1" customFormat="1" ht="27.75" customHeight="1">
      <c r="A66" s="17" t="s">
        <v>18</v>
      </c>
      <c r="B66" s="8" t="s">
        <v>46</v>
      </c>
      <c r="C66" s="8" t="s">
        <v>37</v>
      </c>
      <c r="D66" s="7">
        <v>0.28402777777777777</v>
      </c>
      <c r="E66" s="8">
        <v>4</v>
      </c>
      <c r="F66" s="7">
        <v>0.1638888888888889</v>
      </c>
      <c r="G66" s="8">
        <v>2</v>
      </c>
      <c r="H66" s="8">
        <v>93</v>
      </c>
      <c r="I66" s="8">
        <v>2</v>
      </c>
      <c r="J66" s="8">
        <v>109</v>
      </c>
      <c r="K66" s="8">
        <v>2</v>
      </c>
      <c r="L66" s="8">
        <v>140</v>
      </c>
      <c r="M66" s="8">
        <v>3</v>
      </c>
      <c r="N66" s="8"/>
      <c r="O66" s="8"/>
      <c r="P66" s="8">
        <v>30</v>
      </c>
      <c r="Q66" s="8">
        <v>4</v>
      </c>
      <c r="R66" s="18">
        <f>E66+G66+I66+K66+M66+Q66</f>
        <v>17</v>
      </c>
      <c r="S66" s="14" t="s">
        <v>34</v>
      </c>
    </row>
    <row r="67" spans="1:19" s="1" customFormat="1" ht="27.75" customHeight="1">
      <c r="A67" s="17" t="s">
        <v>19</v>
      </c>
      <c r="B67" s="8">
        <v>377</v>
      </c>
      <c r="C67" s="8" t="s">
        <v>31</v>
      </c>
      <c r="D67" s="7">
        <v>0.22569444444444445</v>
      </c>
      <c r="E67" s="8">
        <v>2</v>
      </c>
      <c r="F67" s="7">
        <v>0.16944444444444443</v>
      </c>
      <c r="G67" s="8">
        <v>3</v>
      </c>
      <c r="H67" s="8">
        <v>91</v>
      </c>
      <c r="I67" s="8">
        <v>3</v>
      </c>
      <c r="J67" s="8">
        <v>101</v>
      </c>
      <c r="K67" s="8">
        <v>6</v>
      </c>
      <c r="L67" s="8">
        <v>135</v>
      </c>
      <c r="M67" s="8">
        <v>5</v>
      </c>
      <c r="N67" s="8"/>
      <c r="O67" s="8"/>
      <c r="P67" s="8">
        <v>36</v>
      </c>
      <c r="Q67" s="8">
        <v>2</v>
      </c>
      <c r="R67" s="18">
        <f>E67+G67+I67+K67+M67+Q67</f>
        <v>21</v>
      </c>
      <c r="S67" s="14" t="s">
        <v>18</v>
      </c>
    </row>
    <row r="68" spans="1:19" s="1" customFormat="1" ht="27.75" customHeight="1">
      <c r="A68" s="17" t="s">
        <v>20</v>
      </c>
      <c r="B68" s="19">
        <v>381</v>
      </c>
      <c r="C68" s="19" t="s">
        <v>41</v>
      </c>
      <c r="D68" s="7">
        <v>0.23611111111111113</v>
      </c>
      <c r="E68" s="8">
        <v>3</v>
      </c>
      <c r="F68" s="7">
        <v>0.1986111111111111</v>
      </c>
      <c r="G68" s="8">
        <v>5</v>
      </c>
      <c r="H68" s="8">
        <v>84</v>
      </c>
      <c r="I68" s="8">
        <v>5</v>
      </c>
      <c r="J68" s="8">
        <v>102</v>
      </c>
      <c r="K68" s="8">
        <v>5</v>
      </c>
      <c r="L68" s="8">
        <v>172</v>
      </c>
      <c r="M68" s="8">
        <v>2</v>
      </c>
      <c r="N68" s="8"/>
      <c r="O68" s="8"/>
      <c r="P68" s="8">
        <v>32</v>
      </c>
      <c r="Q68" s="8">
        <v>3</v>
      </c>
      <c r="R68" s="18">
        <f>E68+G68+I68+K68+M68+Q68</f>
        <v>23</v>
      </c>
      <c r="S68" s="14" t="s">
        <v>19</v>
      </c>
    </row>
    <row r="69" spans="1:19" s="1" customFormat="1" ht="27.75" customHeight="1">
      <c r="A69" s="17" t="s">
        <v>21</v>
      </c>
      <c r="B69" s="9">
        <v>585</v>
      </c>
      <c r="C69" s="9" t="s">
        <v>57</v>
      </c>
      <c r="D69" s="7">
        <v>0.6229166666666667</v>
      </c>
      <c r="E69" s="8">
        <v>7</v>
      </c>
      <c r="F69" s="7">
        <v>0.2972222222222222</v>
      </c>
      <c r="G69" s="8">
        <v>7</v>
      </c>
      <c r="H69" s="8">
        <v>86</v>
      </c>
      <c r="I69" s="8">
        <v>4</v>
      </c>
      <c r="J69" s="8">
        <v>106</v>
      </c>
      <c r="K69" s="8">
        <v>3</v>
      </c>
      <c r="L69" s="8">
        <v>113</v>
      </c>
      <c r="M69" s="8">
        <v>6</v>
      </c>
      <c r="N69" s="8"/>
      <c r="O69" s="8"/>
      <c r="P69" s="8">
        <v>27</v>
      </c>
      <c r="Q69" s="8">
        <v>5</v>
      </c>
      <c r="R69" s="18">
        <f>E69+G69+I69+K69+M69+Q69</f>
        <v>32</v>
      </c>
      <c r="S69" s="14" t="s">
        <v>20</v>
      </c>
    </row>
    <row r="70" spans="1:19" s="1" customFormat="1" ht="27.75" customHeight="1">
      <c r="A70" s="17" t="s">
        <v>22</v>
      </c>
      <c r="B70" s="8">
        <v>282</v>
      </c>
      <c r="C70" s="8" t="s">
        <v>44</v>
      </c>
      <c r="D70" s="7">
        <v>0.39999999999999997</v>
      </c>
      <c r="E70" s="8">
        <v>6</v>
      </c>
      <c r="F70" s="7">
        <v>0.18819444444444444</v>
      </c>
      <c r="G70" s="8">
        <v>4</v>
      </c>
      <c r="H70" s="8">
        <v>77</v>
      </c>
      <c r="I70" s="8">
        <v>6</v>
      </c>
      <c r="J70" s="8">
        <v>105</v>
      </c>
      <c r="K70" s="8">
        <v>4</v>
      </c>
      <c r="L70" s="8">
        <v>106</v>
      </c>
      <c r="M70" s="8">
        <v>7</v>
      </c>
      <c r="N70" s="8"/>
      <c r="O70" s="8"/>
      <c r="P70" s="8">
        <v>26</v>
      </c>
      <c r="Q70" s="10" t="s">
        <v>72</v>
      </c>
      <c r="R70" s="18">
        <f>E70+G70+I70+K70+M70+6.5</f>
        <v>33.5</v>
      </c>
      <c r="S70" s="14" t="s">
        <v>21</v>
      </c>
    </row>
    <row r="71" spans="1:19" s="1" customFormat="1" ht="27.75" customHeight="1">
      <c r="A71" s="17" t="s">
        <v>23</v>
      </c>
      <c r="B71" s="9">
        <v>261</v>
      </c>
      <c r="C71" s="9" t="s">
        <v>43</v>
      </c>
      <c r="D71" s="7">
        <v>0.29791666666666666</v>
      </c>
      <c r="E71" s="8">
        <v>5</v>
      </c>
      <c r="F71" s="7">
        <v>0.22291666666666665</v>
      </c>
      <c r="G71" s="8">
        <v>6</v>
      </c>
      <c r="H71" s="8">
        <v>72</v>
      </c>
      <c r="I71" s="8">
        <v>7</v>
      </c>
      <c r="J71" s="8">
        <v>100</v>
      </c>
      <c r="K71" s="8">
        <v>7</v>
      </c>
      <c r="L71" s="8">
        <v>139</v>
      </c>
      <c r="M71" s="8">
        <v>4</v>
      </c>
      <c r="N71" s="8"/>
      <c r="O71" s="8"/>
      <c r="P71" s="8">
        <v>26</v>
      </c>
      <c r="Q71" s="10" t="s">
        <v>72</v>
      </c>
      <c r="R71" s="18">
        <f>E71+G71+I71+K71+M71+6.5</f>
        <v>35.5</v>
      </c>
      <c r="S71" s="14" t="s">
        <v>22</v>
      </c>
    </row>
    <row r="72" spans="2:19" s="1" customFormat="1" ht="12.75">
      <c r="B72" s="22"/>
      <c r="D72" s="11"/>
      <c r="F72" s="11"/>
      <c r="S72" s="12"/>
    </row>
    <row r="73" spans="1:19" s="1" customFormat="1" ht="19.5" customHeight="1">
      <c r="A73" s="23" t="s">
        <v>40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4:19" s="1" customFormat="1" ht="6.75" customHeight="1">
      <c r="D74" s="11"/>
      <c r="F74" s="11"/>
      <c r="S74" s="12"/>
    </row>
    <row r="75" spans="1:19" s="1" customFormat="1" ht="19.5" customHeight="1">
      <c r="A75" s="23" t="s">
        <v>75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</sheetData>
  <sheetProtection/>
  <mergeCells count="63">
    <mergeCell ref="A52:S52"/>
    <mergeCell ref="J63:K63"/>
    <mergeCell ref="A61:S61"/>
    <mergeCell ref="A62:D62"/>
    <mergeCell ref="Q62:S62"/>
    <mergeCell ref="D63:E63"/>
    <mergeCell ref="F63:G63"/>
    <mergeCell ref="H63:I63"/>
    <mergeCell ref="A75:S75"/>
    <mergeCell ref="L63:M63"/>
    <mergeCell ref="N63:O63"/>
    <mergeCell ref="P63:Q63"/>
    <mergeCell ref="R63:R64"/>
    <mergeCell ref="S63:S64"/>
    <mergeCell ref="A73:S73"/>
    <mergeCell ref="A63:A64"/>
    <mergeCell ref="B63:B64"/>
    <mergeCell ref="C63:C64"/>
    <mergeCell ref="A54:S54"/>
    <mergeCell ref="A57:S57"/>
    <mergeCell ref="A58:S58"/>
    <mergeCell ref="A59:S59"/>
    <mergeCell ref="A32:S32"/>
    <mergeCell ref="A33:S33"/>
    <mergeCell ref="A56:S56"/>
    <mergeCell ref="A36:D36"/>
    <mergeCell ref="Q36:S36"/>
    <mergeCell ref="A37:A38"/>
    <mergeCell ref="B37:B38"/>
    <mergeCell ref="C37:C38"/>
    <mergeCell ref="D37:E37"/>
    <mergeCell ref="F37:G37"/>
    <mergeCell ref="H37:I37"/>
    <mergeCell ref="L37:M37"/>
    <mergeCell ref="J37:K37"/>
    <mergeCell ref="N37:O37"/>
    <mergeCell ref="P37:Q37"/>
    <mergeCell ref="R37:R38"/>
    <mergeCell ref="S37:S38"/>
    <mergeCell ref="A35:S35"/>
    <mergeCell ref="L9:M9"/>
    <mergeCell ref="N9:O9"/>
    <mergeCell ref="P9:Q9"/>
    <mergeCell ref="R9:R10"/>
    <mergeCell ref="S9:S10"/>
    <mergeCell ref="A26:S26"/>
    <mergeCell ref="A9:A10"/>
    <mergeCell ref="B9:B10"/>
    <mergeCell ref="C9:C10"/>
    <mergeCell ref="D9:E9"/>
    <mergeCell ref="F9:G9"/>
    <mergeCell ref="H9:I9"/>
    <mergeCell ref="J9:K9"/>
    <mergeCell ref="A28:S28"/>
    <mergeCell ref="A30:S30"/>
    <mergeCell ref="A31:S31"/>
    <mergeCell ref="A8:D8"/>
    <mergeCell ref="Q8:S8"/>
    <mergeCell ref="A2:S2"/>
    <mergeCell ref="A3:S3"/>
    <mergeCell ref="A4:S4"/>
    <mergeCell ref="A5:S5"/>
    <mergeCell ref="A7:S7"/>
  </mergeCells>
  <printOptions/>
  <pageMargins left="0.16" right="0.16" top="0.26" bottom="0.15" header="0.22" footer="0.15"/>
  <pageSetup horizontalDpi="600" verticalDpi="600" orientation="landscape" paperSize="9" scale="84" r:id="rId2"/>
  <rowBreaks count="2" manualBreakCount="2">
    <brk id="28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sergey</cp:lastModifiedBy>
  <cp:lastPrinted>2016-11-19T16:03:26Z</cp:lastPrinted>
  <dcterms:created xsi:type="dcterms:W3CDTF">2013-11-30T16:46:21Z</dcterms:created>
  <dcterms:modified xsi:type="dcterms:W3CDTF">2016-11-19T18:32:55Z</dcterms:modified>
  <cp:category/>
  <cp:version/>
  <cp:contentType/>
  <cp:contentStatus/>
</cp:coreProperties>
</file>